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510" yWindow="65521" windowWidth="7290" windowHeight="8700" tabRatio="686" activeTab="0"/>
  </bookViews>
  <sheets>
    <sheet name="QTR BSHEET" sheetId="1" r:id="rId1"/>
    <sheet name="QTR RESULTS" sheetId="2" r:id="rId2"/>
    <sheet name="changes in equity" sheetId="3" r:id="rId3"/>
    <sheet name="QTR-cash flow" sheetId="4" r:id="rId4"/>
    <sheet name="NOTES(MASB)" sheetId="5" r:id="rId5"/>
    <sheet name="NOTES(KLSE)" sheetId="6" r:id="rId6"/>
  </sheets>
  <externalReferences>
    <externalReference r:id="rId9"/>
    <externalReference r:id="rId10"/>
    <externalReference r:id="rId11"/>
    <externalReference r:id="rId12"/>
    <externalReference r:id="rId13"/>
    <externalReference r:id="rId14"/>
    <externalReference r:id="rId15"/>
  </externalReferences>
  <definedNames>
    <definedName name="\a">#REF!</definedName>
    <definedName name="AA">'[2]BPR'!$F$11</definedName>
    <definedName name="analysisde1">'[4]gl'!#REF!</definedName>
    <definedName name="analysisde2">'[4]gl'!#REF!</definedName>
    <definedName name="appendix1">'[4]gl'!#REF!</definedName>
    <definedName name="appendix2_1">'[4]gl'!#REF!</definedName>
    <definedName name="appendix2_2">'[4]gl'!#REF!</definedName>
    <definedName name="awps">'[6]FF-6'!$A$5:$K$9</definedName>
    <definedName name="Data">'[2]BPR'!$F$11</definedName>
    <definedName name="Date">#REF!</definedName>
    <definedName name="esther">'[6]FF-6'!$A$5:$K$9</definedName>
    <definedName name="NAME">'[5]FSA'!$A$1</definedName>
    <definedName name="OCT">'[1]FF-3'!$A$9:$K$11</definedName>
    <definedName name="OCT334">'[1]FF-3'!$1:$8</definedName>
    <definedName name="PP">'[2]BPR'!$F$11</definedName>
    <definedName name="_xlnm.Print_Area" localSheetId="2">'changes in equity'!$A$1:$F$44</definedName>
    <definedName name="_xlnm.Print_Area" localSheetId="5">'NOTES(KLSE)'!$A$1:$I$122</definedName>
    <definedName name="_xlnm.Print_Area" localSheetId="0">'QTR BSHEET'!$A$1:$G$51</definedName>
    <definedName name="Print_Area_MI">#REF!</definedName>
    <definedName name="_xlnm.Print_Titles" localSheetId="5">'NOTES(KLSE)'!$1:$6</definedName>
    <definedName name="_xlnm.Print_Titles" localSheetId="4">'NOTES(MASB)'!$1:$6</definedName>
    <definedName name="Print_Titles_MI">#REF!</definedName>
    <definedName name="trialbal1">'[4]gl'!#REF!</definedName>
    <definedName name="YE">'[7]FSA'!$A$2</definedName>
  </definedNames>
  <calcPr fullCalcOnLoad="1" refMode="R1C1"/>
</workbook>
</file>

<file path=xl/sharedStrings.xml><?xml version="1.0" encoding="utf-8"?>
<sst xmlns="http://schemas.openxmlformats.org/spreadsheetml/2006/main" count="309" uniqueCount="211">
  <si>
    <t>Cash and bank balances</t>
  </si>
  <si>
    <t>Taxation</t>
  </si>
  <si>
    <t>CURRENT ASSETS</t>
  </si>
  <si>
    <t>Reserves</t>
  </si>
  <si>
    <t>Interest income</t>
  </si>
  <si>
    <t>Dividends</t>
  </si>
  <si>
    <t>Total</t>
  </si>
  <si>
    <t>Investment</t>
  </si>
  <si>
    <t>RM'000</t>
  </si>
  <si>
    <t>As at</t>
  </si>
  <si>
    <t>Share Capital</t>
  </si>
  <si>
    <t>Off Balance Sheet Financial Instruments</t>
  </si>
  <si>
    <t>Quarter</t>
  </si>
  <si>
    <t>Borrowings and Debt Securities</t>
  </si>
  <si>
    <t>Quarter Ended</t>
  </si>
  <si>
    <t>Changes in the Composition of the Group</t>
  </si>
  <si>
    <t>Revenue</t>
  </si>
  <si>
    <t>Properties</t>
  </si>
  <si>
    <t>Associated company</t>
  </si>
  <si>
    <t>Other investments</t>
  </si>
  <si>
    <t>There were no contingent liabilities as at the date of the issue of this quarterly report.</t>
  </si>
  <si>
    <t>There was no pending material litigation as at the date of the issue of this quarterly report.</t>
  </si>
  <si>
    <t>Sundry receivables</t>
  </si>
  <si>
    <t>Sundry payables</t>
  </si>
  <si>
    <t>RM '000</t>
  </si>
  <si>
    <t>NON-CURRENT ASSETS</t>
  </si>
  <si>
    <t>NET CURRENT ASSETS</t>
  </si>
  <si>
    <t>FINANCED BY:</t>
  </si>
  <si>
    <t>Shareholders' equity</t>
  </si>
  <si>
    <t>CURRENT LIABILITY</t>
  </si>
  <si>
    <t>2002</t>
  </si>
  <si>
    <t>Comparative</t>
  </si>
  <si>
    <t>Cumulative</t>
  </si>
  <si>
    <t>Direct Costs</t>
  </si>
  <si>
    <t>Gross Profit</t>
  </si>
  <si>
    <t>Administrative Expenses</t>
  </si>
  <si>
    <t xml:space="preserve">   Basic</t>
  </si>
  <si>
    <t>CASH FLOWS FROM OPERATING ACTIVITIES</t>
  </si>
  <si>
    <t>Dividend income</t>
  </si>
  <si>
    <t>Operating profit before working capital changes</t>
  </si>
  <si>
    <t>Cash generated from operations</t>
  </si>
  <si>
    <t>CASH FLOWS FROM FINANCING ACTIVITY</t>
  </si>
  <si>
    <t>Dividend paid</t>
  </si>
  <si>
    <t>NET INCREASE IN CASH AND CASH EQUIVALENTS</t>
  </si>
  <si>
    <t xml:space="preserve">Share </t>
  </si>
  <si>
    <t>capital</t>
  </si>
  <si>
    <t>Property and</t>
  </si>
  <si>
    <t xml:space="preserve">General </t>
  </si>
  <si>
    <t>reserve</t>
  </si>
  <si>
    <t>Retained</t>
  </si>
  <si>
    <t>profits</t>
  </si>
  <si>
    <t>Distributable</t>
  </si>
  <si>
    <t>Basis of Preparation</t>
  </si>
  <si>
    <t>Dividend Paid</t>
  </si>
  <si>
    <t>Individual Quarter</t>
  </si>
  <si>
    <t>Changes in Material Litigation</t>
  </si>
  <si>
    <t>Basic Earnings Per Share</t>
  </si>
  <si>
    <t xml:space="preserve">  Malaysian Income Tax</t>
  </si>
  <si>
    <t xml:space="preserve">  Foreign Tax</t>
  </si>
  <si>
    <t>Quoted Securities</t>
  </si>
  <si>
    <t>Less: Provision for diminution in value of investments</t>
  </si>
  <si>
    <t>Proceeds from investment via capital distribution</t>
  </si>
  <si>
    <t>Profit before taxation</t>
  </si>
  <si>
    <t>Adjustments for:</t>
  </si>
  <si>
    <t>Interest received</t>
  </si>
  <si>
    <t>Receivables</t>
  </si>
  <si>
    <t>Payables</t>
  </si>
  <si>
    <t>Interest Income</t>
  </si>
  <si>
    <t>Consolidated</t>
  </si>
  <si>
    <t>External</t>
  </si>
  <si>
    <t>Total revenue</t>
  </si>
  <si>
    <t>Result</t>
  </si>
  <si>
    <t xml:space="preserve">   Segment result</t>
  </si>
  <si>
    <t xml:space="preserve">   Unallocated corporate expenses</t>
  </si>
  <si>
    <t xml:space="preserve">   Taxation</t>
  </si>
  <si>
    <t xml:space="preserve">   Profit from operations</t>
  </si>
  <si>
    <t>REVENUE AND EXPENSES</t>
  </si>
  <si>
    <t xml:space="preserve">   Profit after taxation</t>
  </si>
  <si>
    <t>Rental Income</t>
  </si>
  <si>
    <t>CONDENSED CONSOLIDATED STATEMENT OF CHANGES IN EQUITY</t>
  </si>
  <si>
    <t>Number of ordinary shares</t>
  </si>
  <si>
    <t>Changes in Estimates</t>
  </si>
  <si>
    <t>Total investment at cost</t>
  </si>
  <si>
    <t>Tax recoverable</t>
  </si>
  <si>
    <t>Transfer (to)/from reserves</t>
  </si>
  <si>
    <t>Tax rate applicable for the current year at 28%</t>
  </si>
  <si>
    <t>Expenses not deductible for tax purposes</t>
  </si>
  <si>
    <t>Current</t>
  </si>
  <si>
    <t>Financial</t>
  </si>
  <si>
    <t>year-to-date</t>
  </si>
  <si>
    <t>Foreign income subjected to tax at source at different tax rate</t>
  </si>
  <si>
    <t>There is no profit forecast and profit guarantee.</t>
  </si>
  <si>
    <t>Listing Requirements</t>
  </si>
  <si>
    <t>2003</t>
  </si>
  <si>
    <t>Total investment at carrying value</t>
  </si>
  <si>
    <t>Part A- Explanatory Notes Pursuant to MASB 26</t>
  </si>
  <si>
    <t>1.</t>
  </si>
  <si>
    <t>2.</t>
  </si>
  <si>
    <t>Auditors' Report on Preceding Annual Financial Statements</t>
  </si>
  <si>
    <t>3.</t>
  </si>
  <si>
    <t>Comments About Seasonal or Cyclical Factors</t>
  </si>
  <si>
    <t>4.</t>
  </si>
  <si>
    <t>Unusual items Due to their Nature, Size or Incidence</t>
  </si>
  <si>
    <t>5.</t>
  </si>
  <si>
    <t>6.</t>
  </si>
  <si>
    <t>Debt and Equity Securities</t>
  </si>
  <si>
    <t>7.</t>
  </si>
  <si>
    <t>8.</t>
  </si>
  <si>
    <t>Segmental Information</t>
  </si>
  <si>
    <t>9.</t>
  </si>
  <si>
    <t>Carrying Amount of Revalued Assets</t>
  </si>
  <si>
    <t>10.</t>
  </si>
  <si>
    <t>Subsequent Events</t>
  </si>
  <si>
    <t>11.</t>
  </si>
  <si>
    <t>There were no changes in the composition of the Group during the current quarter.</t>
  </si>
  <si>
    <t>12.</t>
  </si>
  <si>
    <t>Changes in Contingent Liabilities</t>
  </si>
  <si>
    <t>There were no material events subsequent to the end of the current quarter.</t>
  </si>
  <si>
    <t>Part B- Explanatory Notes Pursuant to Appendix 9B of the Listing Requirements of KLSE</t>
  </si>
  <si>
    <t>13.</t>
  </si>
  <si>
    <t>Performance Review</t>
  </si>
  <si>
    <t>14.</t>
  </si>
  <si>
    <t>Comment on Material Change in Profit Before Taxation</t>
  </si>
  <si>
    <t>15.</t>
  </si>
  <si>
    <t>Commentary on Prospects</t>
  </si>
  <si>
    <t>16.</t>
  </si>
  <si>
    <t>Profit Forecast or Profit Guarantee</t>
  </si>
  <si>
    <t>17.</t>
  </si>
  <si>
    <t>18.</t>
  </si>
  <si>
    <t>Sale of Unquoted investments and Properties</t>
  </si>
  <si>
    <t>Tax expenses for the period:</t>
  </si>
  <si>
    <t>There was no sale of unquoted investments and properties.</t>
  </si>
  <si>
    <t>19.</t>
  </si>
  <si>
    <t>20.</t>
  </si>
  <si>
    <t>Corporate Proposals</t>
  </si>
  <si>
    <t>21.</t>
  </si>
  <si>
    <t>22.</t>
  </si>
  <si>
    <t>23.</t>
  </si>
  <si>
    <t>24.</t>
  </si>
  <si>
    <t>Dividend Payable</t>
  </si>
  <si>
    <t>25.</t>
  </si>
  <si>
    <t>26.</t>
  </si>
  <si>
    <t>Basic earnings per share (sen)</t>
  </si>
  <si>
    <t>Net profit for the period</t>
  </si>
  <si>
    <t>Net cash from operating activities</t>
  </si>
  <si>
    <t>Over provision in prior years:</t>
  </si>
  <si>
    <t>Foreign Tax</t>
  </si>
  <si>
    <t>CONDENSED CONSOLIDATED BALANCE SHEET</t>
  </si>
  <si>
    <t>(Incorporated in Malaysia)</t>
  </si>
  <si>
    <t>KUCHAI DEVELOPMENT BERHAD (7573 V)</t>
  </si>
  <si>
    <t>CONDENSED CONSOLIDATED INCOME STATEMENT</t>
  </si>
  <si>
    <t>At 1 January 2003</t>
  </si>
  <si>
    <t>EFFECTS OF EXCHANGE RATE CHANGES</t>
  </si>
  <si>
    <t>AS AT 30 SEPTEMBER 2003</t>
  </si>
  <si>
    <t>FOR THE QUARTER ENDED 30 SEPTEMBER 2003</t>
  </si>
  <si>
    <t>CONDENSED CONSOLIDATED CASH FLOW STATEMENT</t>
  </si>
  <si>
    <t xml:space="preserve">As at </t>
  </si>
  <si>
    <t xml:space="preserve">30 September </t>
  </si>
  <si>
    <t>(Unaudited)</t>
  </si>
  <si>
    <t>(Audited)</t>
  </si>
  <si>
    <t>31 December</t>
  </si>
  <si>
    <t>Year to Date</t>
  </si>
  <si>
    <t>quarter ended</t>
  </si>
  <si>
    <t>period ended</t>
  </si>
  <si>
    <t>30 September</t>
  </si>
  <si>
    <t xml:space="preserve">  in Value in Investment</t>
  </si>
  <si>
    <t>Provision for Diminution</t>
  </si>
  <si>
    <t>(The figures have not been audited)</t>
  </si>
  <si>
    <t xml:space="preserve"> 30 September 2003</t>
  </si>
  <si>
    <t>9 months quarter ended</t>
  </si>
  <si>
    <t xml:space="preserve"> 30 September 2002</t>
  </si>
  <si>
    <t>investment</t>
  </si>
  <si>
    <t>As 30 September 2003</t>
  </si>
  <si>
    <t>At 1 January 2002</t>
  </si>
  <si>
    <t>As 30 September 2002</t>
  </si>
  <si>
    <t>9 months ended</t>
  </si>
  <si>
    <t>CASH AND CASH EQUIVALENTS AT BEGINNING OF PERIOD</t>
  </si>
  <si>
    <t>CASH AND CASH EQUIVALENTS AT END OF PERIOD</t>
  </si>
  <si>
    <t>Cumulative to-date</t>
  </si>
  <si>
    <t xml:space="preserve">(a) </t>
  </si>
  <si>
    <t>(b)  Summary of details of all investments in quoted securities:</t>
  </si>
  <si>
    <t>Total investment at market value at end of 30 September 2003</t>
  </si>
  <si>
    <t>Year To Date</t>
  </si>
  <si>
    <t>Period</t>
  </si>
  <si>
    <t>30.9.2003</t>
  </si>
  <si>
    <t>30.9.2002</t>
  </si>
  <si>
    <t>Unrealised foreign exchange loss/(gain)</t>
  </si>
  <si>
    <t>Provision/(Write back) for diminution in value in investment</t>
  </si>
  <si>
    <t>Taxes paid</t>
  </si>
  <si>
    <t>Other Operating Income</t>
  </si>
  <si>
    <t>Dividends received</t>
  </si>
  <si>
    <t>Net Profit/(Loss) for the period</t>
  </si>
  <si>
    <t>Profit/(Loss) Before Taxation</t>
  </si>
  <si>
    <t>Earnings/(Loss) per share (sen)</t>
  </si>
  <si>
    <t>Profit/(Loss) before tax</t>
  </si>
  <si>
    <t>Net profit/(loss) for the period</t>
  </si>
  <si>
    <t>CASH FLOWS FROM INVESTING ACTIVITIES</t>
  </si>
  <si>
    <t>Cash flow from investing activities</t>
  </si>
  <si>
    <t>Cash flow used in financing activity</t>
  </si>
  <si>
    <t>Amount</t>
  </si>
  <si>
    <t>Net dividend</t>
  </si>
  <si>
    <t>per share</t>
  </si>
  <si>
    <t>(sen)</t>
  </si>
  <si>
    <t>In respect of the financial year ended 31 December 2002 as reported</t>
  </si>
  <si>
    <t>in  the directors' report of that year:</t>
  </si>
  <si>
    <t>First and final ordinary dividend of 10% less 28% taxation,</t>
  </si>
  <si>
    <t>paid on 20 August 2003</t>
  </si>
  <si>
    <t>Bonus dividend of 17% less 28% taxation, paid on 20 August 2003</t>
  </si>
  <si>
    <t>The amount of dividends paid during the financial period ended 30 September 2003 were as follows:</t>
  </si>
  <si>
    <t>There were no borrowings and debt securities as at 30 September, 2003.</t>
  </si>
  <si>
    <t>No interim dividend has been declared for the financial period ended 30 September 2003.</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</si>
</sst>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0.00_);[Red]\(0.00\)"/>
    <numFmt numFmtId="172" formatCode="_(* #,##0.0_);_(* \(#,##0.0\);_(* &quot;-&quot;??_);_(@_)"/>
    <numFmt numFmtId="173" formatCode="&quot;RM&quot;#,##0.0000"/>
    <numFmt numFmtId="174" formatCode="General_)"/>
    <numFmt numFmtId="175" formatCode="0.00_)"/>
    <numFmt numFmtId="176" formatCode="&quot;RM&quot;#,##0_);[Red]\(&quot;RM&quot;#,##0\)"/>
    <numFmt numFmtId="177" formatCode="&quot;RM&quot;#,##0.00_);[Red]\(&quot;RM&quot;#,##0.00\)"/>
    <numFmt numFmtId="178" formatCode="0_);\(0\)"/>
    <numFmt numFmtId="179" formatCode="0.0"/>
    <numFmt numFmtId="180" formatCode="0;[Red]0"/>
    <numFmt numFmtId="181" formatCode="#,##0.000_);\(#,##0.000\)"/>
    <numFmt numFmtId="182" formatCode="0.000%"/>
    <numFmt numFmtId="183" formatCode="[$SGD]\ #,##0.00"/>
    <numFmt numFmtId="184" formatCode="[$SGD]\ #,##0"/>
    <numFmt numFmtId="185" formatCode="&quot;RM&quot;#,##0_);\(&quot;RM&quot;#,##0\)"/>
    <numFmt numFmtId="186" formatCode="&quot;RM&quot;#,##0.00_);\(&quot;RM&quot;#,##0.00\)"/>
    <numFmt numFmtId="187" formatCode="_(&quot;RM&quot;* #,##0_);_(&quot;RM&quot;* \(#,##0\);_(&quot;RM&quot;* &quot;-&quot;_);_(@_)"/>
    <numFmt numFmtId="188" formatCode="_(&quot;RM&quot;* #,##0.00_);_(&quot;RM&quot;* \(#,##0.00\);_(&quot;RM&quot;* &quot;-&quot;??_);_(@_)"/>
    <numFmt numFmtId="189" formatCode="&quot;RM&quot;#,##0;\-&quot;RM&quot;#,##0"/>
    <numFmt numFmtId="190" formatCode="&quot;RM&quot;#,##0;[Red]\-&quot;RM&quot;#,##0"/>
    <numFmt numFmtId="191" formatCode="&quot;RM&quot;#,##0.00;\-&quot;RM&quot;#,##0.00"/>
    <numFmt numFmtId="192" formatCode="&quot;RM&quot;#,##0.00;[Red]\-&quot;RM&quot;#,##0.00"/>
    <numFmt numFmtId="193" formatCode="_-&quot;RM&quot;* #,##0_-;\-&quot;RM&quot;* #,##0_-;_-&quot;RM&quot;* &quot;-&quot;_-;_-@_-"/>
    <numFmt numFmtId="194" formatCode="_-* #,##0_-;\-* #,##0_-;_-* &quot;-&quot;_-;_-@_-"/>
    <numFmt numFmtId="195" formatCode="_-&quot;RM&quot;* #,##0.00_-;\-&quot;RM&quot;* #,##0.00_-;_-&quot;RM&quot;* &quot;-&quot;??_-;_-@_-"/>
    <numFmt numFmtId="196" formatCode="_-* #,##0.00_-;\-* #,##0.00_-;_-* &quot;-&quot;??_-;_-@_-"/>
    <numFmt numFmtId="197" formatCode="_(* #,##0.000_);_(* \(#,##0.000\);_(* &quot;-&quot;??_);_(@_)"/>
    <numFmt numFmtId="198" formatCode="0.0%"/>
    <numFmt numFmtId="199" formatCode="_(* #,##0.0000_);_(* \(#,##0.0000\);_(* &quot;-&quot;??_);_(@_)"/>
    <numFmt numFmtId="200" formatCode="#,##0.0_);[Red]\(#,##0.0\)"/>
    <numFmt numFmtId="201" formatCode="#,##0.000_);[Red]\(#,##0.000\)"/>
    <numFmt numFmtId="202" formatCode="_(* #,##0.0_);_(* \(#,##0.0\);_(* &quot;-&quot;_);_(@_)"/>
    <numFmt numFmtId="203" formatCode="_(* #,##0.00_);_(* \(#,##0.00\);_(* &quot;-&quot;_);_(@_)"/>
    <numFmt numFmtId="204" formatCode="_(* #,##0.000_);_(* \(#,##0.000\);_(* &quot;-&quot;_);_(@_)"/>
    <numFmt numFmtId="205" formatCode="_(* #,##0.0000_);_(* \(#,##0.0000\);_(* &quot;-&quot;_);_(@_)"/>
    <numFmt numFmtId="206" formatCode="dd\-mm\-yyyy"/>
    <numFmt numFmtId="207" formatCode="0.0000%"/>
    <numFmt numFmtId="208" formatCode="[$SGD]\ #,##0_);\([$SGD]\ #,##0\)"/>
    <numFmt numFmtId="209" formatCode="[$SGD]\ #,##0.0_);\([$SGD]\ #,##0.0\)"/>
    <numFmt numFmtId="210" formatCode="[$SGD]\ #,##0.00_);\([$SGD]\ #,##0.00\)"/>
    <numFmt numFmtId="211" formatCode="[$USD]\ #,##0_);\([$USD]\ #,##0\)"/>
    <numFmt numFmtId="212" formatCode="[$USD]\ #,##0.0_);\([$USD]\ #,##0.0\)"/>
    <numFmt numFmtId="213" formatCode="[$USD]\ #,##0.00_);\([$USD]\ #,##0.00\)"/>
    <numFmt numFmtId="214" formatCode="00000"/>
    <numFmt numFmtId="215" formatCode="_(* #,##0.000_);_(* \(#,##0.000\);_(* &quot;-&quot;???_);_(@_)"/>
    <numFmt numFmtId="216" formatCode="d\-mmm\-yyyy"/>
    <numFmt numFmtId="217" formatCode="#,##0.0000_);[Red]\(#,##0.0000\)"/>
    <numFmt numFmtId="218" formatCode="&quot;$&quot;#,##0.0_);\(&quot;$&quot;#,##0.0\)"/>
    <numFmt numFmtId="219" formatCode="#,##0.0_);\(#,##0.0\)"/>
    <numFmt numFmtId="220" formatCode="0.00000%"/>
  </numFmts>
  <fonts count="17">
    <font>
      <sz val="10"/>
      <name val="Arial"/>
      <family val="0"/>
    </font>
    <font>
      <sz val="10"/>
      <name val="Times New Roman"/>
      <family val="1"/>
    </font>
    <font>
      <sz val="8"/>
      <name val="Arial"/>
      <family val="2"/>
    </font>
    <font>
      <u val="single"/>
      <sz val="8"/>
      <color indexed="36"/>
      <name val="Arial"/>
      <family val="0"/>
    </font>
    <font>
      <b/>
      <sz val="12"/>
      <name val="Arial"/>
      <family val="0"/>
    </font>
    <font>
      <u val="single"/>
      <sz val="8"/>
      <color indexed="12"/>
      <name val="Arial"/>
      <family val="0"/>
    </font>
    <font>
      <sz val="12"/>
      <color indexed="8"/>
      <name val="Arial"/>
      <family val="2"/>
    </font>
    <font>
      <b/>
      <i/>
      <sz val="16"/>
      <name val="Helv"/>
      <family val="0"/>
    </font>
    <font>
      <sz val="11"/>
      <name val="Book Antiqua"/>
      <family val="1"/>
    </font>
    <font>
      <b/>
      <sz val="11"/>
      <color indexed="8"/>
      <name val="Arial"/>
      <family val="2"/>
    </font>
    <font>
      <sz val="11"/>
      <color indexed="8"/>
      <name val="Arial"/>
      <family val="2"/>
    </font>
    <font>
      <sz val="10"/>
      <color indexed="8"/>
      <name val="Arial"/>
      <family val="2"/>
    </font>
    <font>
      <u val="single"/>
      <sz val="10"/>
      <color indexed="8"/>
      <name val="Arial"/>
      <family val="2"/>
    </font>
    <font>
      <u val="singleAccounting"/>
      <sz val="10"/>
      <color indexed="8"/>
      <name val="Arial"/>
      <family val="2"/>
    </font>
    <font>
      <b/>
      <sz val="10"/>
      <color indexed="8"/>
      <name val="Arial"/>
      <family val="2"/>
    </font>
    <font>
      <b/>
      <sz val="11"/>
      <name val="Arial"/>
      <family val="2"/>
    </font>
    <font>
      <sz val="11"/>
      <name val="Arial"/>
      <family val="2"/>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7">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lignment/>
      <protection/>
    </xf>
    <xf numFmtId="196"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lignment/>
      <protection/>
    </xf>
    <xf numFmtId="166" fontId="0" fillId="0" borderId="0">
      <alignment/>
      <protection locked="0"/>
    </xf>
    <xf numFmtId="167" fontId="0" fillId="0" borderId="0">
      <alignment/>
      <protection/>
    </xf>
    <xf numFmtId="168" fontId="0" fillId="0" borderId="0">
      <alignment/>
      <protection locked="0"/>
    </xf>
    <xf numFmtId="0" fontId="3" fillId="0" borderId="0" applyNumberFormat="0" applyFill="0" applyBorder="0" applyAlignment="0" applyProtection="0"/>
    <xf numFmtId="38" fontId="2" fillId="2" borderId="0" applyNumberFormat="0" applyBorder="0" applyAlignment="0" applyProtection="0"/>
    <xf numFmtId="0" fontId="4" fillId="0" borderId="1" applyNumberFormat="0" applyAlignment="0" applyProtection="0"/>
    <xf numFmtId="0" fontId="4" fillId="0" borderId="2">
      <alignment horizontal="left" vertical="center"/>
      <protection/>
    </xf>
    <xf numFmtId="169" fontId="0" fillId="0" borderId="0">
      <alignment/>
      <protection locked="0"/>
    </xf>
    <xf numFmtId="169" fontId="0" fillId="0" borderId="0">
      <alignment/>
      <protection locked="0"/>
    </xf>
    <xf numFmtId="0" fontId="5" fillId="0" borderId="0" applyNumberFormat="0" applyFill="0" applyBorder="0" applyAlignment="0" applyProtection="0"/>
    <xf numFmtId="10" fontId="2" fillId="3" borderId="3" applyNumberFormat="0" applyBorder="0" applyAlignment="0" applyProtection="0"/>
    <xf numFmtId="49" fontId="6" fillId="0" borderId="0" applyNumberFormat="0" applyBorder="0" applyAlignment="0">
      <protection/>
    </xf>
    <xf numFmtId="175" fontId="7" fillId="0" borderId="0">
      <alignment/>
      <protection/>
    </xf>
    <xf numFmtId="0" fontId="0" fillId="0" borderId="0">
      <alignment/>
      <protection/>
    </xf>
    <xf numFmtId="38" fontId="1" fillId="0" borderId="0">
      <alignment/>
      <protection/>
    </xf>
    <xf numFmtId="0" fontId="0" fillId="0" borderId="0">
      <alignment/>
      <protection/>
    </xf>
    <xf numFmtId="9" fontId="0" fillId="0" borderId="0" applyFont="0" applyFill="0" applyBorder="0" applyAlignment="0" applyProtection="0"/>
    <xf numFmtId="10" fontId="0" fillId="0" borderId="0" applyFont="0" applyFill="0" applyBorder="0" applyAlignment="0" applyProtection="0"/>
    <xf numFmtId="169" fontId="0" fillId="0" borderId="4">
      <alignment/>
      <protection locked="0"/>
    </xf>
  </cellStyleXfs>
  <cellXfs count="119">
    <xf numFmtId="0" fontId="0" fillId="0" borderId="0" xfId="0" applyAlignment="1">
      <alignment/>
    </xf>
    <xf numFmtId="0" fontId="9" fillId="0" borderId="0" xfId="0" applyFont="1" applyAlignment="1">
      <alignment horizontal="left"/>
    </xf>
    <xf numFmtId="0" fontId="10" fillId="0" borderId="0" xfId="0" applyFont="1" applyAlignment="1">
      <alignment/>
    </xf>
    <xf numFmtId="41" fontId="10" fillId="0" borderId="0" xfId="0" applyNumberFormat="1" applyFont="1" applyAlignment="1">
      <alignment/>
    </xf>
    <xf numFmtId="0" fontId="9" fillId="0" borderId="0" xfId="0" applyFont="1" applyAlignment="1">
      <alignment/>
    </xf>
    <xf numFmtId="0" fontId="10" fillId="0" borderId="0" xfId="0" applyFont="1" applyAlignment="1">
      <alignment horizontal="center"/>
    </xf>
    <xf numFmtId="0" fontId="10" fillId="0" borderId="0" xfId="0" applyFont="1" applyBorder="1" applyAlignment="1">
      <alignment/>
    </xf>
    <xf numFmtId="41" fontId="10" fillId="0" borderId="0" xfId="0" applyNumberFormat="1" applyFont="1" applyBorder="1" applyAlignment="1">
      <alignment/>
    </xf>
    <xf numFmtId="41" fontId="10" fillId="0" borderId="4" xfId="0" applyNumberFormat="1" applyFont="1" applyBorder="1" applyAlignment="1">
      <alignment/>
    </xf>
    <xf numFmtId="0" fontId="10" fillId="0" borderId="0" xfId="35" applyFont="1">
      <alignment/>
      <protection/>
    </xf>
    <xf numFmtId="0" fontId="10" fillId="0" borderId="0" xfId="0" applyFont="1" applyAlignment="1">
      <alignment horizontal="left"/>
    </xf>
    <xf numFmtId="0" fontId="10" fillId="0" borderId="0" xfId="35" applyFont="1" applyAlignment="1">
      <alignment horizontal="center"/>
      <protection/>
    </xf>
    <xf numFmtId="0" fontId="10" fillId="0" borderId="0" xfId="35" applyFont="1" applyFill="1" applyAlignment="1">
      <alignment horizontal="center"/>
      <protection/>
    </xf>
    <xf numFmtId="37" fontId="10" fillId="0" borderId="0" xfId="37" applyNumberFormat="1" applyFont="1">
      <alignment/>
      <protection/>
    </xf>
    <xf numFmtId="41" fontId="10" fillId="0" borderId="5" xfId="35" applyNumberFormat="1" applyFont="1" applyBorder="1">
      <alignment/>
      <protection/>
    </xf>
    <xf numFmtId="41" fontId="10" fillId="0" borderId="5" xfId="37" applyNumberFormat="1" applyFont="1" applyBorder="1">
      <alignment/>
      <protection/>
    </xf>
    <xf numFmtId="41" fontId="10" fillId="0" borderId="0" xfId="35" applyNumberFormat="1" applyFont="1">
      <alignment/>
      <protection/>
    </xf>
    <xf numFmtId="41" fontId="10" fillId="0" borderId="0" xfId="37" applyNumberFormat="1" applyFont="1">
      <alignment/>
      <protection/>
    </xf>
    <xf numFmtId="41" fontId="10" fillId="0" borderId="4" xfId="35" applyNumberFormat="1" applyFont="1" applyBorder="1">
      <alignment/>
      <protection/>
    </xf>
    <xf numFmtId="38" fontId="10" fillId="0" borderId="0" xfId="0" applyNumberFormat="1" applyFont="1" applyAlignment="1">
      <alignment/>
    </xf>
    <xf numFmtId="170" fontId="10" fillId="0" borderId="0" xfId="15" applyNumberFormat="1" applyFont="1" applyAlignment="1">
      <alignment/>
    </xf>
    <xf numFmtId="0" fontId="10" fillId="0" borderId="5" xfId="0" applyFont="1" applyBorder="1" applyAlignment="1">
      <alignment/>
    </xf>
    <xf numFmtId="38" fontId="10" fillId="0" borderId="5" xfId="0" applyNumberFormat="1" applyFont="1" applyBorder="1" applyAlignment="1">
      <alignment/>
    </xf>
    <xf numFmtId="41" fontId="10" fillId="0" borderId="5" xfId="0" applyNumberFormat="1" applyFont="1" applyBorder="1" applyAlignment="1">
      <alignment/>
    </xf>
    <xf numFmtId="170" fontId="10" fillId="0" borderId="0" xfId="15" applyNumberFormat="1" applyFont="1" applyFill="1" applyAlignment="1">
      <alignment/>
    </xf>
    <xf numFmtId="170" fontId="10" fillId="0" borderId="0" xfId="15" applyNumberFormat="1" applyFont="1" applyFill="1" applyAlignment="1">
      <alignment horizontal="left"/>
    </xf>
    <xf numFmtId="170" fontId="9" fillId="0" borderId="0" xfId="15" applyNumberFormat="1" applyFont="1" applyFill="1" applyAlignment="1">
      <alignment horizontal="center"/>
    </xf>
    <xf numFmtId="170" fontId="10" fillId="0" borderId="2" xfId="15" applyNumberFormat="1" applyFont="1" applyFill="1" applyBorder="1" applyAlignment="1">
      <alignment/>
    </xf>
    <xf numFmtId="170" fontId="10" fillId="0" borderId="0" xfId="0" applyNumberFormat="1" applyFont="1" applyAlignment="1">
      <alignment/>
    </xf>
    <xf numFmtId="170" fontId="10" fillId="0" borderId="4" xfId="15" applyNumberFormat="1" applyFont="1" applyFill="1" applyBorder="1" applyAlignment="1">
      <alignment/>
    </xf>
    <xf numFmtId="0" fontId="9" fillId="0" borderId="0" xfId="0" applyFont="1" applyFill="1" applyAlignment="1">
      <alignment horizontal="left"/>
    </xf>
    <xf numFmtId="0" fontId="10" fillId="0" borderId="0" xfId="0" applyFont="1" applyFill="1" applyAlignment="1">
      <alignment/>
    </xf>
    <xf numFmtId="0" fontId="15" fillId="0" borderId="0" xfId="0" applyFont="1" applyAlignment="1">
      <alignment/>
    </xf>
    <xf numFmtId="170" fontId="10" fillId="0" borderId="0" xfId="15" applyNumberFormat="1" applyFont="1" applyFill="1" applyBorder="1" applyAlignment="1">
      <alignment/>
    </xf>
    <xf numFmtId="0" fontId="9" fillId="0" borderId="0" xfId="0" applyFont="1" applyFill="1" applyAlignment="1">
      <alignment/>
    </xf>
    <xf numFmtId="170" fontId="9" fillId="0" borderId="0" xfId="15" applyNumberFormat="1" applyFont="1" applyFill="1" applyAlignment="1" quotePrefix="1">
      <alignment horizontal="center"/>
    </xf>
    <xf numFmtId="170" fontId="9" fillId="0" borderId="0" xfId="15" applyNumberFormat="1" applyFont="1" applyFill="1" applyBorder="1" applyAlignment="1">
      <alignment horizontal="center"/>
    </xf>
    <xf numFmtId="170" fontId="10" fillId="0" borderId="0" xfId="15" applyNumberFormat="1" applyFont="1" applyFill="1" applyAlignment="1">
      <alignment horizontal="center"/>
    </xf>
    <xf numFmtId="170" fontId="10" fillId="0" borderId="0" xfId="15" applyNumberFormat="1" applyFont="1" applyFill="1" applyBorder="1" applyAlignment="1">
      <alignment horizontal="center"/>
    </xf>
    <xf numFmtId="170" fontId="10" fillId="0" borderId="6" xfId="15" applyNumberFormat="1" applyFont="1" applyFill="1" applyBorder="1" applyAlignment="1">
      <alignment horizontal="center"/>
    </xf>
    <xf numFmtId="170" fontId="10" fillId="0" borderId="6" xfId="15" applyNumberFormat="1" applyFont="1" applyFill="1" applyBorder="1" applyAlignment="1">
      <alignment/>
    </xf>
    <xf numFmtId="43" fontId="10" fillId="0" borderId="5" xfId="15" applyNumberFormat="1" applyFont="1" applyFill="1" applyBorder="1" applyAlignment="1">
      <alignment/>
    </xf>
    <xf numFmtId="43" fontId="10" fillId="0" borderId="0" xfId="15" applyNumberFormat="1" applyFont="1" applyFill="1" applyBorder="1" applyAlignment="1">
      <alignment/>
    </xf>
    <xf numFmtId="0" fontId="9" fillId="0" borderId="0" xfId="0" applyFont="1" applyAlignment="1">
      <alignment horizontal="center"/>
    </xf>
    <xf numFmtId="0" fontId="10" fillId="0" borderId="0" xfId="35" applyFont="1" applyFill="1">
      <alignment/>
      <protection/>
    </xf>
    <xf numFmtId="0" fontId="11" fillId="0" borderId="0" xfId="35" applyFont="1" applyFill="1">
      <alignment/>
      <protection/>
    </xf>
    <xf numFmtId="38" fontId="11" fillId="0" borderId="0" xfId="36" applyFont="1" applyBorder="1">
      <alignment/>
      <protection/>
    </xf>
    <xf numFmtId="0" fontId="11" fillId="0" borderId="0" xfId="35" applyFont="1" applyFill="1" applyAlignment="1" quotePrefix="1">
      <alignment horizontal="center"/>
      <protection/>
    </xf>
    <xf numFmtId="41" fontId="11" fillId="0" borderId="0" xfId="35" applyNumberFormat="1" applyFont="1" applyFill="1" applyBorder="1" applyAlignment="1" quotePrefix="1">
      <alignment horizontal="center"/>
      <protection/>
    </xf>
    <xf numFmtId="41" fontId="11" fillId="0" borderId="0" xfId="35" applyNumberFormat="1" applyFont="1" applyFill="1" applyBorder="1" applyAlignment="1" quotePrefix="1">
      <alignment horizontal="right"/>
      <protection/>
    </xf>
    <xf numFmtId="0" fontId="11" fillId="0" borderId="0" xfId="35" applyFont="1" applyFill="1" applyAlignment="1">
      <alignment horizontal="center"/>
      <protection/>
    </xf>
    <xf numFmtId="41" fontId="11" fillId="0" borderId="0" xfId="18" applyNumberFormat="1" applyFont="1" applyFill="1" applyBorder="1" applyAlignment="1">
      <alignment/>
    </xf>
    <xf numFmtId="170" fontId="11" fillId="0" borderId="0" xfId="15" applyNumberFormat="1" applyFont="1" applyFill="1" applyBorder="1" applyAlignment="1">
      <alignment/>
    </xf>
    <xf numFmtId="0" fontId="14" fillId="0" borderId="0" xfId="35" applyFont="1" applyFill="1">
      <alignment/>
      <protection/>
    </xf>
    <xf numFmtId="38" fontId="11" fillId="0" borderId="0" xfId="35" applyNumberFormat="1" applyFont="1" applyFill="1">
      <alignment/>
      <protection/>
    </xf>
    <xf numFmtId="38" fontId="11" fillId="0" borderId="2" xfId="35" applyNumberFormat="1" applyFont="1" applyFill="1" applyBorder="1">
      <alignment/>
      <protection/>
    </xf>
    <xf numFmtId="41" fontId="11" fillId="0" borderId="2" xfId="18" applyNumberFormat="1" applyFont="1" applyFill="1" applyBorder="1" applyAlignment="1">
      <alignment/>
    </xf>
    <xf numFmtId="170" fontId="11" fillId="0" borderId="2" xfId="15" applyNumberFormat="1" applyFont="1" applyFill="1" applyBorder="1" applyAlignment="1">
      <alignment/>
    </xf>
    <xf numFmtId="43" fontId="11" fillId="0" borderId="0" xfId="15" applyFont="1" applyFill="1" applyAlignment="1">
      <alignment/>
    </xf>
    <xf numFmtId="41" fontId="11" fillId="0" borderId="6" xfId="18" applyNumberFormat="1" applyFont="1" applyFill="1" applyBorder="1" applyAlignment="1">
      <alignment/>
    </xf>
    <xf numFmtId="170" fontId="11" fillId="0" borderId="6" xfId="15" applyNumberFormat="1" applyFont="1" applyFill="1" applyBorder="1" applyAlignment="1">
      <alignment/>
    </xf>
    <xf numFmtId="41" fontId="11" fillId="0" borderId="4" xfId="18" applyNumberFormat="1" applyFont="1" applyFill="1" applyBorder="1" applyAlignment="1">
      <alignment/>
    </xf>
    <xf numFmtId="170" fontId="11" fillId="0" borderId="4" xfId="15" applyNumberFormat="1" applyFont="1" applyFill="1" applyBorder="1" applyAlignment="1">
      <alignment/>
    </xf>
    <xf numFmtId="0" fontId="16" fillId="0" borderId="0" xfId="0" applyFont="1" applyAlignment="1">
      <alignment/>
    </xf>
    <xf numFmtId="0" fontId="15" fillId="0" borderId="0" xfId="0" applyFont="1" applyAlignment="1" quotePrefix="1">
      <alignment/>
    </xf>
    <xf numFmtId="0" fontId="9" fillId="0" borderId="0" xfId="0" applyFont="1" applyAlignment="1" quotePrefix="1">
      <alignment/>
    </xf>
    <xf numFmtId="49" fontId="9" fillId="0" borderId="0" xfId="35" applyNumberFormat="1" applyFont="1" quotePrefix="1">
      <alignment/>
      <protection/>
    </xf>
    <xf numFmtId="0" fontId="9" fillId="0" borderId="0" xfId="35" applyFont="1">
      <alignment/>
      <protection/>
    </xf>
    <xf numFmtId="43" fontId="10" fillId="0" borderId="0" xfId="15" applyNumberFormat="1" applyFont="1" applyAlignment="1">
      <alignment/>
    </xf>
    <xf numFmtId="203" fontId="10" fillId="0" borderId="0" xfId="0" applyNumberFormat="1" applyFont="1" applyAlignment="1">
      <alignment/>
    </xf>
    <xf numFmtId="41" fontId="10" fillId="0" borderId="6" xfId="0" applyNumberFormat="1" applyFont="1" applyBorder="1" applyAlignment="1">
      <alignment/>
    </xf>
    <xf numFmtId="0" fontId="10" fillId="0" borderId="0" xfId="0" applyFont="1" applyAlignment="1">
      <alignment horizontal="left" indent="1"/>
    </xf>
    <xf numFmtId="0" fontId="9" fillId="0" borderId="0" xfId="35" applyFont="1" applyFill="1" applyAlignment="1">
      <alignment horizontal="center"/>
      <protection/>
    </xf>
    <xf numFmtId="216" fontId="9" fillId="0" borderId="0" xfId="35" applyNumberFormat="1" applyFont="1" applyFill="1" applyAlignment="1" quotePrefix="1">
      <alignment horizontal="center"/>
      <protection/>
    </xf>
    <xf numFmtId="216" fontId="9" fillId="0" borderId="0" xfId="35" applyNumberFormat="1" applyFont="1" applyFill="1" applyAlignment="1">
      <alignment horizontal="center"/>
      <protection/>
    </xf>
    <xf numFmtId="0" fontId="9" fillId="0" borderId="0" xfId="0" applyFont="1" applyFill="1" applyAlignment="1">
      <alignment horizontal="center"/>
    </xf>
    <xf numFmtId="0" fontId="10" fillId="0" borderId="0" xfId="0" applyFont="1" applyFill="1" applyAlignment="1">
      <alignment horizontal="right"/>
    </xf>
    <xf numFmtId="0" fontId="9" fillId="0" borderId="0" xfId="0" applyFont="1" applyFill="1" applyAlignment="1">
      <alignment horizontal="right"/>
    </xf>
    <xf numFmtId="49" fontId="9" fillId="0" borderId="0" xfId="35" applyNumberFormat="1" applyFont="1" applyFill="1" applyAlignment="1">
      <alignment horizontal="center"/>
      <protection/>
    </xf>
    <xf numFmtId="0" fontId="9" fillId="0" borderId="0" xfId="35" applyFont="1" applyFill="1" applyAlignment="1" quotePrefix="1">
      <alignment horizontal="center"/>
      <protection/>
    </xf>
    <xf numFmtId="49" fontId="9" fillId="0" borderId="0" xfId="0" applyNumberFormat="1" applyFont="1" applyFill="1" applyAlignment="1">
      <alignment horizontal="right"/>
    </xf>
    <xf numFmtId="0" fontId="9" fillId="0" borderId="0" xfId="0" applyFont="1" applyBorder="1" applyAlignment="1">
      <alignment horizontal="center"/>
    </xf>
    <xf numFmtId="15" fontId="15" fillId="0" borderId="0" xfId="0" applyNumberFormat="1" applyFont="1" applyAlignment="1" quotePrefix="1">
      <alignment/>
    </xf>
    <xf numFmtId="41" fontId="9" fillId="0" borderId="0" xfId="36" applyNumberFormat="1" applyFont="1" applyFill="1" applyAlignment="1" quotePrefix="1">
      <alignment horizontal="center"/>
      <protection/>
    </xf>
    <xf numFmtId="41" fontId="9" fillId="0" borderId="0" xfId="36" applyNumberFormat="1" applyFont="1" applyFill="1" applyAlignment="1">
      <alignment horizontal="center"/>
      <protection/>
    </xf>
    <xf numFmtId="41" fontId="9" fillId="0" borderId="0" xfId="36" applyNumberFormat="1" applyFont="1" applyAlignment="1" quotePrefix="1">
      <alignment horizontal="center"/>
      <protection/>
    </xf>
    <xf numFmtId="41" fontId="10" fillId="0" borderId="0" xfId="36" applyNumberFormat="1" applyFont="1">
      <alignment/>
      <protection/>
    </xf>
    <xf numFmtId="41" fontId="10" fillId="0" borderId="0" xfId="15" applyNumberFormat="1" applyFont="1" applyAlignment="1">
      <alignment/>
    </xf>
    <xf numFmtId="41" fontId="10" fillId="0" borderId="0" xfId="15" applyNumberFormat="1" applyFont="1" applyBorder="1" applyAlignment="1">
      <alignment/>
    </xf>
    <xf numFmtId="41" fontId="10" fillId="0" borderId="6" xfId="15" applyNumberFormat="1" applyFont="1" applyBorder="1" applyAlignment="1">
      <alignment/>
    </xf>
    <xf numFmtId="41" fontId="10" fillId="0" borderId="2" xfId="15" applyNumberFormat="1" applyFont="1" applyBorder="1" applyAlignment="1">
      <alignment/>
    </xf>
    <xf numFmtId="0" fontId="12" fillId="0" borderId="0" xfId="35" applyFont="1" applyFill="1">
      <alignment/>
      <protection/>
    </xf>
    <xf numFmtId="38" fontId="10" fillId="0" borderId="0" xfId="36" applyFont="1" applyAlignment="1">
      <alignment horizontal="center"/>
      <protection/>
    </xf>
    <xf numFmtId="0" fontId="10" fillId="0" borderId="0" xfId="35" applyFont="1" applyFill="1" applyAlignment="1" quotePrefix="1">
      <alignment horizontal="center"/>
      <protection/>
    </xf>
    <xf numFmtId="38" fontId="10" fillId="0" borderId="4" xfId="0" applyNumberFormat="1" applyFont="1" applyBorder="1" applyAlignment="1">
      <alignment/>
    </xf>
    <xf numFmtId="41" fontId="10" fillId="0" borderId="2" xfId="0" applyNumberFormat="1" applyFont="1" applyBorder="1" applyAlignment="1">
      <alignment/>
    </xf>
    <xf numFmtId="170" fontId="10" fillId="0" borderId="4" xfId="15" applyNumberFormat="1" applyFont="1" applyBorder="1" applyAlignment="1">
      <alignment/>
    </xf>
    <xf numFmtId="41" fontId="10" fillId="0" borderId="0" xfId="0" applyNumberFormat="1" applyFont="1" applyFill="1" applyAlignment="1">
      <alignment/>
    </xf>
    <xf numFmtId="41" fontId="10" fillId="0" borderId="0" xfId="35" applyNumberFormat="1" applyFont="1" applyFill="1">
      <alignment/>
      <protection/>
    </xf>
    <xf numFmtId="41" fontId="10" fillId="0" borderId="0" xfId="37" applyNumberFormat="1" applyFont="1" applyFill="1">
      <alignment/>
      <protection/>
    </xf>
    <xf numFmtId="41" fontId="10" fillId="0" borderId="4" xfId="35" applyNumberFormat="1" applyFont="1" applyFill="1" applyBorder="1">
      <alignment/>
      <protection/>
    </xf>
    <xf numFmtId="0" fontId="10" fillId="0" borderId="0" xfId="0" applyFont="1" applyAlignment="1">
      <alignment horizontal="left" indent="2"/>
    </xf>
    <xf numFmtId="0" fontId="10" fillId="0" borderId="4" xfId="0" applyFont="1" applyBorder="1" applyAlignment="1">
      <alignment/>
    </xf>
    <xf numFmtId="38" fontId="10" fillId="0" borderId="0" xfId="0" applyNumberFormat="1" applyFont="1" applyBorder="1" applyAlignment="1">
      <alignment/>
    </xf>
    <xf numFmtId="41" fontId="10" fillId="0" borderId="0" xfId="35" applyNumberFormat="1" applyFont="1" applyFill="1" applyBorder="1">
      <alignment/>
      <protection/>
    </xf>
    <xf numFmtId="41" fontId="10" fillId="0" borderId="0" xfId="35" applyNumberFormat="1" applyFont="1" applyBorder="1">
      <alignment/>
      <protection/>
    </xf>
    <xf numFmtId="41" fontId="10" fillId="0" borderId="0" xfId="0" applyNumberFormat="1" applyFont="1" applyFill="1" applyBorder="1" applyAlignment="1">
      <alignment/>
    </xf>
    <xf numFmtId="41" fontId="10" fillId="0" borderId="6" xfId="0" applyNumberFormat="1" applyFont="1" applyFill="1" applyBorder="1" applyAlignment="1">
      <alignment/>
    </xf>
    <xf numFmtId="41" fontId="10" fillId="0" borderId="0" xfId="15" applyNumberFormat="1" applyFont="1" applyFill="1" applyAlignment="1">
      <alignment/>
    </xf>
    <xf numFmtId="41" fontId="10" fillId="0" borderId="0" xfId="15" applyNumberFormat="1" applyFont="1" applyFill="1" applyBorder="1" applyAlignment="1">
      <alignment/>
    </xf>
    <xf numFmtId="0" fontId="9" fillId="0" borderId="0" xfId="0" applyFont="1" applyFill="1" applyAlignment="1">
      <alignment horizontal="center"/>
    </xf>
    <xf numFmtId="0" fontId="9" fillId="0" borderId="0" xfId="0" applyFont="1" applyAlignment="1">
      <alignment horizontal="center"/>
    </xf>
    <xf numFmtId="41" fontId="9" fillId="0" borderId="0" xfId="36" applyNumberFormat="1" applyFont="1" applyAlignment="1">
      <alignment horizontal="center"/>
      <protection/>
    </xf>
    <xf numFmtId="38" fontId="12" fillId="0" borderId="0" xfId="36" applyFont="1" applyAlignment="1">
      <alignment horizontal="center"/>
      <protection/>
    </xf>
    <xf numFmtId="41" fontId="13" fillId="0" borderId="0" xfId="35" applyNumberFormat="1" applyFont="1" applyFill="1" applyBorder="1" applyAlignment="1">
      <alignment horizontal="center"/>
      <protection/>
    </xf>
    <xf numFmtId="0" fontId="10" fillId="0" borderId="0" xfId="0" applyFont="1" applyAlignment="1">
      <alignment horizontal="center"/>
    </xf>
    <xf numFmtId="0" fontId="10" fillId="0" borderId="6" xfId="0" applyFont="1" applyBorder="1" applyAlignment="1">
      <alignment horizontal="center"/>
    </xf>
    <xf numFmtId="0" fontId="10" fillId="0" borderId="4" xfId="0" applyFont="1" applyBorder="1" applyAlignment="1">
      <alignment horizontal="center"/>
    </xf>
    <xf numFmtId="0" fontId="10" fillId="0" borderId="0" xfId="35" applyFont="1" applyFill="1" applyAlignment="1">
      <alignment horizontal="center"/>
      <protection/>
    </xf>
  </cellXfs>
  <cellStyles count="27">
    <cellStyle name="Normal" xfId="0"/>
    <cellStyle name="Comma" xfId="15"/>
    <cellStyle name="Comma [0]" xfId="16"/>
    <cellStyle name="comma zerodec" xfId="17"/>
    <cellStyle name="Comma_qrtrpt" xfId="18"/>
    <cellStyle name="Currency" xfId="19"/>
    <cellStyle name="Currency [0]" xfId="20"/>
    <cellStyle name="Currency1" xfId="21"/>
    <cellStyle name="Date" xfId="22"/>
    <cellStyle name="Dollar (zero dec)" xfId="23"/>
    <cellStyle name="Fixed" xfId="24"/>
    <cellStyle name="Followed Hyperlink" xfId="25"/>
    <cellStyle name="Grey" xfId="26"/>
    <cellStyle name="Header1" xfId="27"/>
    <cellStyle name="Header2" xfId="28"/>
    <cellStyle name="Heading1" xfId="29"/>
    <cellStyle name="Heading2" xfId="30"/>
    <cellStyle name="Hyperlink" xfId="31"/>
    <cellStyle name="Input [yellow]" xfId="32"/>
    <cellStyle name="New" xfId="33"/>
    <cellStyle name="Normal - Style1" xfId="34"/>
    <cellStyle name="Normal_qrtrpt" xfId="35"/>
    <cellStyle name="Normal_Sun076_Sept 2002" xfId="36"/>
    <cellStyle name="Normal_sun076final awp" xfId="37"/>
    <cellStyle name="Percent" xfId="38"/>
    <cellStyle name="Percent [2]" xfId="39"/>
    <cellStyle name="Total"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47</xdr:row>
      <xdr:rowOff>0</xdr:rowOff>
    </xdr:from>
    <xdr:to>
      <xdr:col>5</xdr:col>
      <xdr:colOff>1038225</xdr:colOff>
      <xdr:row>51</xdr:row>
      <xdr:rowOff>0</xdr:rowOff>
    </xdr:to>
    <xdr:sp>
      <xdr:nvSpPr>
        <xdr:cNvPr id="1" name="TextBox 2"/>
        <xdr:cNvSpPr txBox="1">
          <a:spLocks noChangeArrowheads="1"/>
        </xdr:cNvSpPr>
      </xdr:nvSpPr>
      <xdr:spPr>
        <a:xfrm>
          <a:off x="238125" y="7800975"/>
          <a:ext cx="4629150" cy="6477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Balance Sheet should be read in conjunction with the Annual Financial Report for the year ended 31 December 2002)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44</xdr:row>
      <xdr:rowOff>9525</xdr:rowOff>
    </xdr:from>
    <xdr:to>
      <xdr:col>8</xdr:col>
      <xdr:colOff>0</xdr:colOff>
      <xdr:row>48</xdr:row>
      <xdr:rowOff>9525</xdr:rowOff>
    </xdr:to>
    <xdr:sp>
      <xdr:nvSpPr>
        <xdr:cNvPr id="1" name="TextBox 1"/>
        <xdr:cNvSpPr txBox="1">
          <a:spLocks noChangeArrowheads="1"/>
        </xdr:cNvSpPr>
      </xdr:nvSpPr>
      <xdr:spPr>
        <a:xfrm>
          <a:off x="171450" y="7810500"/>
          <a:ext cx="6448425" cy="6477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Income Statement should be read in conjunction with the Annual Financial Report for the year ended 31 December 2002)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7</xdr:row>
      <xdr:rowOff>95250</xdr:rowOff>
    </xdr:from>
    <xdr:to>
      <xdr:col>4</xdr:col>
      <xdr:colOff>857250</xdr:colOff>
      <xdr:row>7</xdr:row>
      <xdr:rowOff>95250</xdr:rowOff>
    </xdr:to>
    <xdr:sp>
      <xdr:nvSpPr>
        <xdr:cNvPr id="1" name="Line 1"/>
        <xdr:cNvSpPr>
          <a:spLocks/>
        </xdr:cNvSpPr>
      </xdr:nvSpPr>
      <xdr:spPr>
        <a:xfrm>
          <a:off x="4867275" y="1390650"/>
          <a:ext cx="82867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7</xdr:row>
      <xdr:rowOff>85725</xdr:rowOff>
    </xdr:from>
    <xdr:to>
      <xdr:col>2</xdr:col>
      <xdr:colOff>933450</xdr:colOff>
      <xdr:row>7</xdr:row>
      <xdr:rowOff>85725</xdr:rowOff>
    </xdr:to>
    <xdr:sp>
      <xdr:nvSpPr>
        <xdr:cNvPr id="2" name="Line 3"/>
        <xdr:cNvSpPr>
          <a:spLocks/>
        </xdr:cNvSpPr>
      </xdr:nvSpPr>
      <xdr:spPr>
        <a:xfrm flipH="1" flipV="1">
          <a:off x="2971800" y="1381125"/>
          <a:ext cx="90487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41</xdr:row>
      <xdr:rowOff>0</xdr:rowOff>
    </xdr:from>
    <xdr:to>
      <xdr:col>6</xdr:col>
      <xdr:colOff>9525</xdr:colOff>
      <xdr:row>43</xdr:row>
      <xdr:rowOff>0</xdr:rowOff>
    </xdr:to>
    <xdr:sp>
      <xdr:nvSpPr>
        <xdr:cNvPr id="3" name="TextBox 6"/>
        <xdr:cNvSpPr txBox="1">
          <a:spLocks noChangeArrowheads="1"/>
        </xdr:cNvSpPr>
      </xdr:nvSpPr>
      <xdr:spPr>
        <a:xfrm>
          <a:off x="9525" y="6686550"/>
          <a:ext cx="6667500" cy="3619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Statement of Changes in Equity should be read in conjunction with the Annual Financial Report for the year ended 31 December 2002)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58</xdr:row>
      <xdr:rowOff>0</xdr:rowOff>
    </xdr:from>
    <xdr:to>
      <xdr:col>4</xdr:col>
      <xdr:colOff>0</xdr:colOff>
      <xdr:row>61</xdr:row>
      <xdr:rowOff>0</xdr:rowOff>
    </xdr:to>
    <xdr:sp>
      <xdr:nvSpPr>
        <xdr:cNvPr id="1" name="TextBox 1"/>
        <xdr:cNvSpPr txBox="1">
          <a:spLocks noChangeArrowheads="1"/>
        </xdr:cNvSpPr>
      </xdr:nvSpPr>
      <xdr:spPr>
        <a:xfrm>
          <a:off x="9525" y="9077325"/>
          <a:ext cx="6267450" cy="4857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Cash Flow Statement should be read in conjunction  with the Annual Financial Report for the year ended 31 December 2002)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84</xdr:row>
      <xdr:rowOff>0</xdr:rowOff>
    </xdr:from>
    <xdr:to>
      <xdr:col>9</xdr:col>
      <xdr:colOff>533400</xdr:colOff>
      <xdr:row>84</xdr:row>
      <xdr:rowOff>0</xdr:rowOff>
    </xdr:to>
    <xdr:sp>
      <xdr:nvSpPr>
        <xdr:cNvPr id="1" name="TextBox 1"/>
        <xdr:cNvSpPr txBox="1">
          <a:spLocks noChangeArrowheads="1"/>
        </xdr:cNvSpPr>
      </xdr:nvSpPr>
      <xdr:spPr>
        <a:xfrm>
          <a:off x="323850" y="14487525"/>
          <a:ext cx="6172200" cy="0"/>
        </a:xfrm>
        <a:prstGeom prst="rect">
          <a:avLst/>
        </a:prstGeom>
        <a:solidFill>
          <a:srgbClr val="FFFFFF"/>
        </a:solidFill>
        <a:ln w="9525" cmpd="sng">
          <a:noFill/>
        </a:ln>
      </xdr:spPr>
      <xdr:txBody>
        <a:bodyPr vertOverflow="clip" wrap="square"/>
        <a:p>
          <a:pPr algn="l">
            <a:defRPr/>
          </a:pPr>
          <a:r>
            <a:rPr lang="en-US" cap="none" sz="1100" b="0" i="0" u="none" baseline="0"/>
            <a:t>The Group's improved performance over the last quarter was mainly due to higher dividend income and lower operating expenses incurred. In addition, lower exchange losses suffered by a subsidiary and significantly improved performance by the associated companies has also influenced the performance.
</a:t>
          </a:r>
        </a:p>
      </xdr:txBody>
    </xdr:sp>
    <xdr:clientData/>
  </xdr:twoCellAnchor>
  <xdr:twoCellAnchor>
    <xdr:from>
      <xdr:col>0</xdr:col>
      <xdr:colOff>228600</xdr:colOff>
      <xdr:row>84</xdr:row>
      <xdr:rowOff>0</xdr:rowOff>
    </xdr:from>
    <xdr:to>
      <xdr:col>9</xdr:col>
      <xdr:colOff>514350</xdr:colOff>
      <xdr:row>84</xdr:row>
      <xdr:rowOff>0</xdr:rowOff>
    </xdr:to>
    <xdr:sp>
      <xdr:nvSpPr>
        <xdr:cNvPr id="2" name="TextBox 2"/>
        <xdr:cNvSpPr txBox="1">
          <a:spLocks noChangeArrowheads="1"/>
        </xdr:cNvSpPr>
      </xdr:nvSpPr>
      <xdr:spPr>
        <a:xfrm>
          <a:off x="228600" y="14487525"/>
          <a:ext cx="6248400" cy="0"/>
        </a:xfrm>
        <a:prstGeom prst="rect">
          <a:avLst/>
        </a:prstGeom>
        <a:solidFill>
          <a:srgbClr val="FFFFFF"/>
        </a:solidFill>
        <a:ln w="9525" cmpd="sng">
          <a:noFill/>
        </a:ln>
      </xdr:spPr>
      <xdr:txBody>
        <a:bodyPr vertOverflow="clip" wrap="square"/>
        <a:p>
          <a:pPr algn="l">
            <a:defRPr/>
          </a:pPr>
          <a:r>
            <a:rPr lang="en-US" cap="none" sz="1100" b="0" i="0" u="none" baseline="0"/>
            <a:t>The performance of the Company for the current quarter and financial year-to-date have been affected by foreign exchange fluctuation, higher crop harvested, better commodity prices obtained, and share of results of associated companies.
</a:t>
          </a:r>
        </a:p>
      </xdr:txBody>
    </xdr:sp>
    <xdr:clientData/>
  </xdr:twoCellAnchor>
  <xdr:twoCellAnchor>
    <xdr:from>
      <xdr:col>1</xdr:col>
      <xdr:colOff>19050</xdr:colOff>
      <xdr:row>84</xdr:row>
      <xdr:rowOff>0</xdr:rowOff>
    </xdr:from>
    <xdr:to>
      <xdr:col>9</xdr:col>
      <xdr:colOff>514350</xdr:colOff>
      <xdr:row>84</xdr:row>
      <xdr:rowOff>0</xdr:rowOff>
    </xdr:to>
    <xdr:sp>
      <xdr:nvSpPr>
        <xdr:cNvPr id="3" name="TextBox 3"/>
        <xdr:cNvSpPr txBox="1">
          <a:spLocks noChangeArrowheads="1"/>
        </xdr:cNvSpPr>
      </xdr:nvSpPr>
      <xdr:spPr>
        <a:xfrm>
          <a:off x="333375" y="14487525"/>
          <a:ext cx="6143625" cy="0"/>
        </a:xfrm>
        <a:prstGeom prst="rect">
          <a:avLst/>
        </a:prstGeom>
        <a:solidFill>
          <a:srgbClr val="FFFFFF"/>
        </a:solidFill>
        <a:ln w="9525" cmpd="sng">
          <a:noFill/>
        </a:ln>
      </xdr:spPr>
      <xdr:txBody>
        <a:bodyPr vertOverflow="clip" wrap="square"/>
        <a:p>
          <a:pPr algn="l">
            <a:defRPr/>
          </a:pPr>
          <a:r>
            <a:rPr lang="en-US" cap="none" sz="1100" b="0" i="0" u="none" baseline="0"/>
            <a:t>Type and rate of dividend to be recommended for the year will be announced at a later date.
 </a:t>
          </a:r>
        </a:p>
      </xdr:txBody>
    </xdr:sp>
    <xdr:clientData/>
  </xdr:twoCellAnchor>
  <xdr:twoCellAnchor>
    <xdr:from>
      <xdr:col>1</xdr:col>
      <xdr:colOff>19050</xdr:colOff>
      <xdr:row>84</xdr:row>
      <xdr:rowOff>0</xdr:rowOff>
    </xdr:from>
    <xdr:to>
      <xdr:col>9</xdr:col>
      <xdr:colOff>581025</xdr:colOff>
      <xdr:row>84</xdr:row>
      <xdr:rowOff>0</xdr:rowOff>
    </xdr:to>
    <xdr:sp>
      <xdr:nvSpPr>
        <xdr:cNvPr id="4" name="TextBox 4"/>
        <xdr:cNvSpPr txBox="1">
          <a:spLocks noChangeArrowheads="1"/>
        </xdr:cNvSpPr>
      </xdr:nvSpPr>
      <xdr:spPr>
        <a:xfrm>
          <a:off x="333375" y="14487525"/>
          <a:ext cx="6210300" cy="0"/>
        </a:xfrm>
        <a:prstGeom prst="rect">
          <a:avLst/>
        </a:prstGeom>
        <a:solidFill>
          <a:srgbClr val="FFFFFF"/>
        </a:solidFill>
        <a:ln w="9525" cmpd="sng">
          <a:noFill/>
        </a:ln>
      </xdr:spPr>
      <xdr:txBody>
        <a:bodyPr vertOverflow="clip" wrap="square"/>
        <a:p>
          <a:pPr algn="l">
            <a:defRPr/>
          </a:pPr>
          <a:r>
            <a:rPr lang="en-US" cap="none" sz="1100" b="0" i="0" u="none" baseline="0"/>
            <a:t>The results of one associated company has not been equity accounted for in this quarter as the associated company does not prepared quarterly accounts.</a:t>
          </a:r>
        </a:p>
      </xdr:txBody>
    </xdr:sp>
    <xdr:clientData/>
  </xdr:twoCellAnchor>
  <xdr:twoCellAnchor>
    <xdr:from>
      <xdr:col>1</xdr:col>
      <xdr:colOff>38100</xdr:colOff>
      <xdr:row>84</xdr:row>
      <xdr:rowOff>0</xdr:rowOff>
    </xdr:from>
    <xdr:to>
      <xdr:col>9</xdr:col>
      <xdr:colOff>609600</xdr:colOff>
      <xdr:row>84</xdr:row>
      <xdr:rowOff>0</xdr:rowOff>
    </xdr:to>
    <xdr:sp>
      <xdr:nvSpPr>
        <xdr:cNvPr id="5" name="TextBox 5"/>
        <xdr:cNvSpPr txBox="1">
          <a:spLocks noChangeArrowheads="1"/>
        </xdr:cNvSpPr>
      </xdr:nvSpPr>
      <xdr:spPr>
        <a:xfrm>
          <a:off x="352425" y="14487525"/>
          <a:ext cx="6219825" cy="0"/>
        </a:xfrm>
        <a:prstGeom prst="rect">
          <a:avLst/>
        </a:prstGeom>
        <a:solidFill>
          <a:srgbClr val="FFFFFF"/>
        </a:solidFill>
        <a:ln w="9525" cmpd="sng">
          <a:noFill/>
        </a:ln>
      </xdr:spPr>
      <xdr:txBody>
        <a:bodyPr vertOverflow="clip" wrap="square"/>
        <a:p>
          <a:pPr algn="l">
            <a:defRPr/>
          </a:pPr>
          <a:r>
            <a:rPr lang="en-US" cap="none" sz="1100" b="0" i="0" u="none" baseline="0"/>
            <a:t>There has been no change in the composition of the Group for the current quarter and financial year-to-date.
</a:t>
          </a:r>
        </a:p>
      </xdr:txBody>
    </xdr:sp>
    <xdr:clientData/>
  </xdr:twoCellAnchor>
  <xdr:twoCellAnchor>
    <xdr:from>
      <xdr:col>1</xdr:col>
      <xdr:colOff>0</xdr:colOff>
      <xdr:row>8</xdr:row>
      <xdr:rowOff>0</xdr:rowOff>
    </xdr:from>
    <xdr:to>
      <xdr:col>10</xdr:col>
      <xdr:colOff>0</xdr:colOff>
      <xdr:row>24</xdr:row>
      <xdr:rowOff>0</xdr:rowOff>
    </xdr:to>
    <xdr:sp>
      <xdr:nvSpPr>
        <xdr:cNvPr id="6" name="TextBox 7"/>
        <xdr:cNvSpPr txBox="1">
          <a:spLocks noChangeArrowheads="1"/>
        </xdr:cNvSpPr>
      </xdr:nvSpPr>
      <xdr:spPr>
        <a:xfrm>
          <a:off x="314325" y="1466850"/>
          <a:ext cx="6257925" cy="26098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Company since the financial year ended 31 December 2002.
The same accounting policies and methods of computation are followed in the interim financial statements as compared with the financial statements for the year ended 31 December 2002, except for the adoption of MASB 29, which became effective from 1 January 2003. The adoption of MASB 29 has not given rise to any adjustments to the opening balances of retained profits of the prior year and the current period or to changes in comparatives.</a:t>
          </a:r>
        </a:p>
      </xdr:txBody>
    </xdr:sp>
    <xdr:clientData/>
  </xdr:twoCellAnchor>
  <xdr:twoCellAnchor>
    <xdr:from>
      <xdr:col>1</xdr:col>
      <xdr:colOff>0</xdr:colOff>
      <xdr:row>26</xdr:row>
      <xdr:rowOff>0</xdr:rowOff>
    </xdr:from>
    <xdr:to>
      <xdr:col>10</xdr:col>
      <xdr:colOff>0</xdr:colOff>
      <xdr:row>29</xdr:row>
      <xdr:rowOff>0</xdr:rowOff>
    </xdr:to>
    <xdr:sp>
      <xdr:nvSpPr>
        <xdr:cNvPr id="7" name="TextBox 8"/>
        <xdr:cNvSpPr txBox="1">
          <a:spLocks noChangeArrowheads="1"/>
        </xdr:cNvSpPr>
      </xdr:nvSpPr>
      <xdr:spPr>
        <a:xfrm>
          <a:off x="314325" y="4429125"/>
          <a:ext cx="6257925" cy="5048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auditors' report on the financial statements for the year ended 31 December 2002 was not qualified.</a:t>
          </a:r>
        </a:p>
      </xdr:txBody>
    </xdr:sp>
    <xdr:clientData/>
  </xdr:twoCellAnchor>
  <xdr:twoCellAnchor>
    <xdr:from>
      <xdr:col>1</xdr:col>
      <xdr:colOff>0</xdr:colOff>
      <xdr:row>31</xdr:row>
      <xdr:rowOff>0</xdr:rowOff>
    </xdr:from>
    <xdr:to>
      <xdr:col>10</xdr:col>
      <xdr:colOff>0</xdr:colOff>
      <xdr:row>33</xdr:row>
      <xdr:rowOff>0</xdr:rowOff>
    </xdr:to>
    <xdr:sp>
      <xdr:nvSpPr>
        <xdr:cNvPr id="8" name="TextBox 9"/>
        <xdr:cNvSpPr txBox="1">
          <a:spLocks noChangeArrowheads="1"/>
        </xdr:cNvSpPr>
      </xdr:nvSpPr>
      <xdr:spPr>
        <a:xfrm>
          <a:off x="314325" y="5314950"/>
          <a:ext cx="6257925" cy="3810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principal business operations of the Company are not affected by seasonal or cyclical factors.</a:t>
          </a:r>
        </a:p>
      </xdr:txBody>
    </xdr:sp>
    <xdr:clientData/>
  </xdr:twoCellAnchor>
  <xdr:twoCellAnchor>
    <xdr:from>
      <xdr:col>1</xdr:col>
      <xdr:colOff>9525</xdr:colOff>
      <xdr:row>34</xdr:row>
      <xdr:rowOff>152400</xdr:rowOff>
    </xdr:from>
    <xdr:to>
      <xdr:col>9</xdr:col>
      <xdr:colOff>542925</xdr:colOff>
      <xdr:row>39</xdr:row>
      <xdr:rowOff>38100</xdr:rowOff>
    </xdr:to>
    <xdr:sp>
      <xdr:nvSpPr>
        <xdr:cNvPr id="9" name="TextBox 10"/>
        <xdr:cNvSpPr txBox="1">
          <a:spLocks noChangeArrowheads="1"/>
        </xdr:cNvSpPr>
      </xdr:nvSpPr>
      <xdr:spPr>
        <a:xfrm>
          <a:off x="323850" y="6057900"/>
          <a:ext cx="6181725" cy="7048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unusual items affecting assets, liabilities, equity, net income, or cash flows during the financial period ended 30 September 2003 except for the provision for retirement benefit amounting to RM840,000 in respect of the ex-chairman's retirement benefit. The payment of this retirement benefit is subject to the shareholders' approval in the coming general meeting.</a:t>
          </a:r>
        </a:p>
      </xdr:txBody>
    </xdr:sp>
    <xdr:clientData/>
  </xdr:twoCellAnchor>
  <xdr:twoCellAnchor>
    <xdr:from>
      <xdr:col>1</xdr:col>
      <xdr:colOff>0</xdr:colOff>
      <xdr:row>42</xdr:row>
      <xdr:rowOff>0</xdr:rowOff>
    </xdr:from>
    <xdr:to>
      <xdr:col>10</xdr:col>
      <xdr:colOff>0</xdr:colOff>
      <xdr:row>44</xdr:row>
      <xdr:rowOff>0</xdr:rowOff>
    </xdr:to>
    <xdr:sp>
      <xdr:nvSpPr>
        <xdr:cNvPr id="10" name="TextBox 11"/>
        <xdr:cNvSpPr txBox="1">
          <a:spLocks noChangeArrowheads="1"/>
        </xdr:cNvSpPr>
      </xdr:nvSpPr>
      <xdr:spPr>
        <a:xfrm>
          <a:off x="314325" y="7248525"/>
          <a:ext cx="6257925" cy="3429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changes in estimates that have had a material effect in the current quarter.</a:t>
          </a:r>
        </a:p>
      </xdr:txBody>
    </xdr:sp>
    <xdr:clientData/>
  </xdr:twoCellAnchor>
  <xdr:twoCellAnchor>
    <xdr:from>
      <xdr:col>1</xdr:col>
      <xdr:colOff>0</xdr:colOff>
      <xdr:row>46</xdr:row>
      <xdr:rowOff>0</xdr:rowOff>
    </xdr:from>
    <xdr:to>
      <xdr:col>10</xdr:col>
      <xdr:colOff>0</xdr:colOff>
      <xdr:row>48</xdr:row>
      <xdr:rowOff>161925</xdr:rowOff>
    </xdr:to>
    <xdr:sp>
      <xdr:nvSpPr>
        <xdr:cNvPr id="11" name="TextBox 12"/>
        <xdr:cNvSpPr txBox="1">
          <a:spLocks noChangeArrowheads="1"/>
        </xdr:cNvSpPr>
      </xdr:nvSpPr>
      <xdr:spPr>
        <a:xfrm>
          <a:off x="314325" y="7972425"/>
          <a:ext cx="6257925"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issuance and repayment of debts and equity securities, share buy-backs, share cancellations, share held as treasury shares and resale of treasury shares in the current quarter.</a:t>
          </a:r>
        </a:p>
      </xdr:txBody>
    </xdr:sp>
    <xdr:clientData/>
  </xdr:twoCellAnchor>
  <xdr:twoCellAnchor>
    <xdr:from>
      <xdr:col>1</xdr:col>
      <xdr:colOff>0</xdr:colOff>
      <xdr:row>86</xdr:row>
      <xdr:rowOff>0</xdr:rowOff>
    </xdr:from>
    <xdr:to>
      <xdr:col>10</xdr:col>
      <xdr:colOff>0</xdr:colOff>
      <xdr:row>88</xdr:row>
      <xdr:rowOff>142875</xdr:rowOff>
    </xdr:to>
    <xdr:sp>
      <xdr:nvSpPr>
        <xdr:cNvPr id="12" name="TextBox 13"/>
        <xdr:cNvSpPr txBox="1">
          <a:spLocks noChangeArrowheads="1"/>
        </xdr:cNvSpPr>
      </xdr:nvSpPr>
      <xdr:spPr>
        <a:xfrm>
          <a:off x="314325" y="14963775"/>
          <a:ext cx="6257925"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valuations of property, plant and equipment have been brought forward, without amendment from the previous annual financial report.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0</xdr:rowOff>
    </xdr:from>
    <xdr:to>
      <xdr:col>9</xdr:col>
      <xdr:colOff>0</xdr:colOff>
      <xdr:row>12</xdr:row>
      <xdr:rowOff>0</xdr:rowOff>
    </xdr:to>
    <xdr:sp>
      <xdr:nvSpPr>
        <xdr:cNvPr id="1" name="TextBox 1"/>
        <xdr:cNvSpPr txBox="1">
          <a:spLocks noChangeArrowheads="1"/>
        </xdr:cNvSpPr>
      </xdr:nvSpPr>
      <xdr:spPr>
        <a:xfrm>
          <a:off x="352425" y="1304925"/>
          <a:ext cx="6010275" cy="666750"/>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The performance of the Company for the current quarter and 9 months to-date have been affected by dividend income, the amount of provision for diminution in value of investments and retirement benefit.
</a:t>
          </a:r>
        </a:p>
      </xdr:txBody>
    </xdr:sp>
    <xdr:clientData/>
  </xdr:twoCellAnchor>
  <xdr:twoCellAnchor>
    <xdr:from>
      <xdr:col>1</xdr:col>
      <xdr:colOff>28575</xdr:colOff>
      <xdr:row>104</xdr:row>
      <xdr:rowOff>0</xdr:rowOff>
    </xdr:from>
    <xdr:to>
      <xdr:col>8</xdr:col>
      <xdr:colOff>514350</xdr:colOff>
      <xdr:row>104</xdr:row>
      <xdr:rowOff>0</xdr:rowOff>
    </xdr:to>
    <xdr:sp>
      <xdr:nvSpPr>
        <xdr:cNvPr id="2" name="TextBox 2"/>
        <xdr:cNvSpPr txBox="1">
          <a:spLocks noChangeArrowheads="1"/>
        </xdr:cNvSpPr>
      </xdr:nvSpPr>
      <xdr:spPr>
        <a:xfrm>
          <a:off x="361950" y="18087975"/>
          <a:ext cx="55054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was no sale of investment and / or properties for current quarter and financial year-to-date.
</a:t>
          </a:r>
        </a:p>
      </xdr:txBody>
    </xdr:sp>
    <xdr:clientData/>
  </xdr:twoCellAnchor>
  <xdr:twoCellAnchor>
    <xdr:from>
      <xdr:col>1</xdr:col>
      <xdr:colOff>57150</xdr:colOff>
      <xdr:row>104</xdr:row>
      <xdr:rowOff>0</xdr:rowOff>
    </xdr:from>
    <xdr:to>
      <xdr:col>8</xdr:col>
      <xdr:colOff>523875</xdr:colOff>
      <xdr:row>104</xdr:row>
      <xdr:rowOff>0</xdr:rowOff>
    </xdr:to>
    <xdr:sp>
      <xdr:nvSpPr>
        <xdr:cNvPr id="3" name="TextBox 3"/>
        <xdr:cNvSpPr txBox="1">
          <a:spLocks noChangeArrowheads="1"/>
        </xdr:cNvSpPr>
      </xdr:nvSpPr>
      <xdr:spPr>
        <a:xfrm>
          <a:off x="390525" y="18087975"/>
          <a:ext cx="54864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was no purchase or disposal of quoted securities for the current quarter and financial-year-to-date. The decrease in the investment is mainly due to the amount received in respect of capital distribution from a company listed on the Singapore Stock Exchange.
</a:t>
          </a:r>
        </a:p>
      </xdr:txBody>
    </xdr:sp>
    <xdr:clientData/>
  </xdr:twoCellAnchor>
  <xdr:twoCellAnchor>
    <xdr:from>
      <xdr:col>1</xdr:col>
      <xdr:colOff>47625</xdr:colOff>
      <xdr:row>104</xdr:row>
      <xdr:rowOff>0</xdr:rowOff>
    </xdr:from>
    <xdr:to>
      <xdr:col>8</xdr:col>
      <xdr:colOff>571500</xdr:colOff>
      <xdr:row>104</xdr:row>
      <xdr:rowOff>0</xdr:rowOff>
    </xdr:to>
    <xdr:sp>
      <xdr:nvSpPr>
        <xdr:cNvPr id="4" name="TextBox 4"/>
        <xdr:cNvSpPr txBox="1">
          <a:spLocks noChangeArrowheads="1"/>
        </xdr:cNvSpPr>
      </xdr:nvSpPr>
      <xdr:spPr>
        <a:xfrm>
          <a:off x="381000" y="18087975"/>
          <a:ext cx="55435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principal business operations of the Company are not affected by seasonality or cyclicality factors.</a:t>
          </a:r>
        </a:p>
      </xdr:txBody>
    </xdr:sp>
    <xdr:clientData/>
  </xdr:twoCellAnchor>
  <xdr:twoCellAnchor>
    <xdr:from>
      <xdr:col>1</xdr:col>
      <xdr:colOff>9525</xdr:colOff>
      <xdr:row>104</xdr:row>
      <xdr:rowOff>0</xdr:rowOff>
    </xdr:from>
    <xdr:to>
      <xdr:col>8</xdr:col>
      <xdr:colOff>590550</xdr:colOff>
      <xdr:row>104</xdr:row>
      <xdr:rowOff>0</xdr:rowOff>
    </xdr:to>
    <xdr:sp>
      <xdr:nvSpPr>
        <xdr:cNvPr id="5" name="TextBox 5"/>
        <xdr:cNvSpPr txBox="1">
          <a:spLocks noChangeArrowheads="1"/>
        </xdr:cNvSpPr>
      </xdr:nvSpPr>
      <xdr:spPr>
        <a:xfrm>
          <a:off x="342900" y="18087975"/>
          <a:ext cx="56007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issuance and repayment of debts and equity securities, share buy-backs, share cancellations, shares held as treasury shares and resale of treasury shares for the current financial year-to-date.</a:t>
          </a:r>
        </a:p>
      </xdr:txBody>
    </xdr:sp>
    <xdr:clientData/>
  </xdr:twoCellAnchor>
  <xdr:twoCellAnchor>
    <xdr:from>
      <xdr:col>1</xdr:col>
      <xdr:colOff>9525</xdr:colOff>
      <xdr:row>104</xdr:row>
      <xdr:rowOff>0</xdr:rowOff>
    </xdr:from>
    <xdr:to>
      <xdr:col>8</xdr:col>
      <xdr:colOff>533400</xdr:colOff>
      <xdr:row>104</xdr:row>
      <xdr:rowOff>0</xdr:rowOff>
    </xdr:to>
    <xdr:sp>
      <xdr:nvSpPr>
        <xdr:cNvPr id="6" name="TextBox 6"/>
        <xdr:cNvSpPr txBox="1">
          <a:spLocks noChangeArrowheads="1"/>
        </xdr:cNvSpPr>
      </xdr:nvSpPr>
      <xdr:spPr>
        <a:xfrm>
          <a:off x="342900" y="18087975"/>
          <a:ext cx="55435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Company achieved improved performance over the last quarter mainly 
due to increase in the dividend income.
</a:t>
          </a:r>
        </a:p>
      </xdr:txBody>
    </xdr:sp>
    <xdr:clientData/>
  </xdr:twoCellAnchor>
  <xdr:twoCellAnchor>
    <xdr:from>
      <xdr:col>1</xdr:col>
      <xdr:colOff>9525</xdr:colOff>
      <xdr:row>104</xdr:row>
      <xdr:rowOff>0</xdr:rowOff>
    </xdr:from>
    <xdr:to>
      <xdr:col>8</xdr:col>
      <xdr:colOff>533400</xdr:colOff>
      <xdr:row>104</xdr:row>
      <xdr:rowOff>0</xdr:rowOff>
    </xdr:to>
    <xdr:sp>
      <xdr:nvSpPr>
        <xdr:cNvPr id="7" name="TextBox 7"/>
        <xdr:cNvSpPr txBox="1">
          <a:spLocks noChangeArrowheads="1"/>
        </xdr:cNvSpPr>
      </xdr:nvSpPr>
      <xdr:spPr>
        <a:xfrm>
          <a:off x="342900" y="18087975"/>
          <a:ext cx="55435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Group recorded a turnover of RM278 thousand during the third quarter and RM955 thousand during the nine months ended 30 September, 1999 while the Group after tax loss was RM524 thousand and Group after tax profit of RM1.145 million, respectively. 
</a:t>
          </a:r>
        </a:p>
      </xdr:txBody>
    </xdr:sp>
    <xdr:clientData/>
  </xdr:twoCellAnchor>
  <xdr:twoCellAnchor>
    <xdr:from>
      <xdr:col>1</xdr:col>
      <xdr:colOff>19050</xdr:colOff>
      <xdr:row>104</xdr:row>
      <xdr:rowOff>0</xdr:rowOff>
    </xdr:from>
    <xdr:to>
      <xdr:col>8</xdr:col>
      <xdr:colOff>581025</xdr:colOff>
      <xdr:row>104</xdr:row>
      <xdr:rowOff>0</xdr:rowOff>
    </xdr:to>
    <xdr:sp>
      <xdr:nvSpPr>
        <xdr:cNvPr id="8" name="TextBox 8"/>
        <xdr:cNvSpPr txBox="1">
          <a:spLocks noChangeArrowheads="1"/>
        </xdr:cNvSpPr>
      </xdr:nvSpPr>
      <xdr:spPr>
        <a:xfrm>
          <a:off x="352425" y="18087975"/>
          <a:ext cx="55816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above result is with exception of one of its investment in foreign company of which the result as at 30 September, 1999 was not made available. </a:t>
          </a:r>
        </a:p>
      </xdr:txBody>
    </xdr:sp>
    <xdr:clientData/>
  </xdr:twoCellAnchor>
  <xdr:twoCellAnchor>
    <xdr:from>
      <xdr:col>1</xdr:col>
      <xdr:colOff>38100</xdr:colOff>
      <xdr:row>104</xdr:row>
      <xdr:rowOff>0</xdr:rowOff>
    </xdr:from>
    <xdr:to>
      <xdr:col>8</xdr:col>
      <xdr:colOff>552450</xdr:colOff>
      <xdr:row>104</xdr:row>
      <xdr:rowOff>0</xdr:rowOff>
    </xdr:to>
    <xdr:sp>
      <xdr:nvSpPr>
        <xdr:cNvPr id="9" name="TextBox 9"/>
        <xdr:cNvSpPr txBox="1">
          <a:spLocks noChangeArrowheads="1"/>
        </xdr:cNvSpPr>
      </xdr:nvSpPr>
      <xdr:spPr>
        <a:xfrm>
          <a:off x="371475" y="18087975"/>
          <a:ext cx="55340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performance of the Company for the current quarter and financial year-to-date have not been affected by any major factor other than increase in the dividend income.</a:t>
          </a:r>
        </a:p>
      </xdr:txBody>
    </xdr:sp>
    <xdr:clientData/>
  </xdr:twoCellAnchor>
  <xdr:twoCellAnchor>
    <xdr:from>
      <xdr:col>1</xdr:col>
      <xdr:colOff>104775</xdr:colOff>
      <xdr:row>104</xdr:row>
      <xdr:rowOff>0</xdr:rowOff>
    </xdr:from>
    <xdr:to>
      <xdr:col>8</xdr:col>
      <xdr:colOff>581025</xdr:colOff>
      <xdr:row>104</xdr:row>
      <xdr:rowOff>0</xdr:rowOff>
    </xdr:to>
    <xdr:sp>
      <xdr:nvSpPr>
        <xdr:cNvPr id="10" name="TextBox 10"/>
        <xdr:cNvSpPr txBox="1">
          <a:spLocks noChangeArrowheads="1"/>
        </xdr:cNvSpPr>
      </xdr:nvSpPr>
      <xdr:spPr>
        <a:xfrm>
          <a:off x="438150" y="18087975"/>
          <a:ext cx="54959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No dividend is recommended.</a:t>
          </a:r>
        </a:p>
      </xdr:txBody>
    </xdr:sp>
    <xdr:clientData/>
  </xdr:twoCellAnchor>
  <xdr:twoCellAnchor>
    <xdr:from>
      <xdr:col>1</xdr:col>
      <xdr:colOff>9525</xdr:colOff>
      <xdr:row>14</xdr:row>
      <xdr:rowOff>0</xdr:rowOff>
    </xdr:from>
    <xdr:to>
      <xdr:col>9</xdr:col>
      <xdr:colOff>0</xdr:colOff>
      <xdr:row>19</xdr:row>
      <xdr:rowOff>0</xdr:rowOff>
    </xdr:to>
    <xdr:sp>
      <xdr:nvSpPr>
        <xdr:cNvPr id="11" name="TextBox 13"/>
        <xdr:cNvSpPr txBox="1">
          <a:spLocks noChangeArrowheads="1"/>
        </xdr:cNvSpPr>
      </xdr:nvSpPr>
      <xdr:spPr>
        <a:xfrm>
          <a:off x="342900" y="2324100"/>
          <a:ext cx="6019800" cy="828675"/>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For the quarter under review, the Company recorded a loss before tax of </a:t>
          </a:r>
          <a:r>
            <a:rPr lang="en-US" cap="none" sz="1100" b="0" i="0" u="none" baseline="0">
              <a:latin typeface="Arial"/>
              <a:ea typeface="Arial"/>
              <a:cs typeface="Arial"/>
            </a:rPr>
            <a:t>RM408,000 </a:t>
          </a:r>
          <a:r>
            <a:rPr lang="en-US" cap="none" sz="1100" b="0" i="0" u="none" baseline="0">
              <a:solidFill>
                <a:srgbClr val="000000"/>
              </a:solidFill>
              <a:latin typeface="Arial"/>
              <a:ea typeface="Arial"/>
              <a:cs typeface="Arial"/>
            </a:rPr>
            <a:t>compared with a profit before tax of RM1,602,000 of the immediate preceding quarter. The loss for this quarter was mainly due to the provision for diminution in value of investments amounting to RM75,000, retirement benefit for the retired chairman amounting to </a:t>
          </a:r>
          <a:r>
            <a:rPr lang="en-US" cap="none" sz="1100" b="0" i="0" u="none" baseline="0">
              <a:latin typeface="Arial"/>
              <a:ea typeface="Arial"/>
              <a:cs typeface="Arial"/>
            </a:rPr>
            <a:t>RM840,000</a:t>
          </a:r>
          <a:r>
            <a:rPr lang="en-US" cap="none" sz="1100" b="0" i="0" u="none" baseline="0">
              <a:solidFill>
                <a:srgbClr val="000000"/>
              </a:solidFill>
              <a:latin typeface="Arial"/>
              <a:ea typeface="Arial"/>
              <a:cs typeface="Arial"/>
            </a:rPr>
            <a:t> and lower dividend income.</a:t>
          </a:r>
        </a:p>
      </xdr:txBody>
    </xdr:sp>
    <xdr:clientData/>
  </xdr:twoCellAnchor>
  <xdr:twoCellAnchor>
    <xdr:from>
      <xdr:col>1</xdr:col>
      <xdr:colOff>19050</xdr:colOff>
      <xdr:row>22</xdr:row>
      <xdr:rowOff>9525</xdr:rowOff>
    </xdr:from>
    <xdr:to>
      <xdr:col>9</xdr:col>
      <xdr:colOff>0</xdr:colOff>
      <xdr:row>25</xdr:row>
      <xdr:rowOff>0</xdr:rowOff>
    </xdr:to>
    <xdr:sp>
      <xdr:nvSpPr>
        <xdr:cNvPr id="12" name="TextBox 17"/>
        <xdr:cNvSpPr txBox="1">
          <a:spLocks noChangeArrowheads="1"/>
        </xdr:cNvSpPr>
      </xdr:nvSpPr>
      <xdr:spPr>
        <a:xfrm>
          <a:off x="352425" y="3695700"/>
          <a:ext cx="6010275" cy="495300"/>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The results for the coming financial year will be dependent on dividend income receivable from investments and the effect of exchange rate fluctuations.
</a:t>
          </a:r>
        </a:p>
      </xdr:txBody>
    </xdr:sp>
    <xdr:clientData/>
  </xdr:twoCellAnchor>
  <xdr:twoCellAnchor>
    <xdr:from>
      <xdr:col>1</xdr:col>
      <xdr:colOff>19050</xdr:colOff>
      <xdr:row>44</xdr:row>
      <xdr:rowOff>9525</xdr:rowOff>
    </xdr:from>
    <xdr:to>
      <xdr:col>9</xdr:col>
      <xdr:colOff>0</xdr:colOff>
      <xdr:row>47</xdr:row>
      <xdr:rowOff>0</xdr:rowOff>
    </xdr:to>
    <xdr:sp>
      <xdr:nvSpPr>
        <xdr:cNvPr id="13" name="TextBox 18"/>
        <xdr:cNvSpPr txBox="1">
          <a:spLocks noChangeArrowheads="1"/>
        </xdr:cNvSpPr>
      </xdr:nvSpPr>
      <xdr:spPr>
        <a:xfrm>
          <a:off x="352425" y="7620000"/>
          <a:ext cx="6010275" cy="533400"/>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The reconciliation of the tax expense and the product of accounting profit multiplied by the applicable rate is as follows :
</a:t>
          </a:r>
        </a:p>
      </xdr:txBody>
    </xdr:sp>
    <xdr:clientData/>
  </xdr:twoCellAnchor>
  <xdr:twoCellAnchor>
    <xdr:from>
      <xdr:col>1</xdr:col>
      <xdr:colOff>238125</xdr:colOff>
      <xdr:row>63</xdr:row>
      <xdr:rowOff>9525</xdr:rowOff>
    </xdr:from>
    <xdr:to>
      <xdr:col>8</xdr:col>
      <xdr:colOff>990600</xdr:colOff>
      <xdr:row>67</xdr:row>
      <xdr:rowOff>0</xdr:rowOff>
    </xdr:to>
    <xdr:sp>
      <xdr:nvSpPr>
        <xdr:cNvPr id="14" name="TextBox 19"/>
        <xdr:cNvSpPr txBox="1">
          <a:spLocks noChangeArrowheads="1"/>
        </xdr:cNvSpPr>
      </xdr:nvSpPr>
      <xdr:spPr>
        <a:xfrm>
          <a:off x="571500" y="11058525"/>
          <a:ext cx="5772150" cy="6572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was no purchase or disposal of quoted securities for the current quarter and 9 months to-date. The decrease in the investments is mainly due to the additional provision for diminution in value of investments. </a:t>
          </a:r>
        </a:p>
      </xdr:txBody>
    </xdr:sp>
    <xdr:clientData/>
  </xdr:twoCellAnchor>
  <xdr:twoCellAnchor>
    <xdr:from>
      <xdr:col>1</xdr:col>
      <xdr:colOff>19050</xdr:colOff>
      <xdr:row>78</xdr:row>
      <xdr:rowOff>9525</xdr:rowOff>
    </xdr:from>
    <xdr:to>
      <xdr:col>9</xdr:col>
      <xdr:colOff>0</xdr:colOff>
      <xdr:row>81</xdr:row>
      <xdr:rowOff>0</xdr:rowOff>
    </xdr:to>
    <xdr:sp>
      <xdr:nvSpPr>
        <xdr:cNvPr id="15" name="TextBox 20"/>
        <xdr:cNvSpPr txBox="1">
          <a:spLocks noChangeArrowheads="1"/>
        </xdr:cNvSpPr>
      </xdr:nvSpPr>
      <xdr:spPr>
        <a:xfrm>
          <a:off x="352425" y="13716000"/>
          <a:ext cx="6010275" cy="495300"/>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There were no corporate proposals announced by the Company as at the date of the issue of this quarterly report.
</a:t>
          </a:r>
        </a:p>
      </xdr:txBody>
    </xdr:sp>
    <xdr:clientData/>
  </xdr:twoCellAnchor>
  <xdr:twoCellAnchor>
    <xdr:from>
      <xdr:col>1</xdr:col>
      <xdr:colOff>19050</xdr:colOff>
      <xdr:row>87</xdr:row>
      <xdr:rowOff>9525</xdr:rowOff>
    </xdr:from>
    <xdr:to>
      <xdr:col>9</xdr:col>
      <xdr:colOff>0</xdr:colOff>
      <xdr:row>90</xdr:row>
      <xdr:rowOff>0</xdr:rowOff>
    </xdr:to>
    <xdr:sp>
      <xdr:nvSpPr>
        <xdr:cNvPr id="16" name="TextBox 21"/>
        <xdr:cNvSpPr txBox="1">
          <a:spLocks noChangeArrowheads="1"/>
        </xdr:cNvSpPr>
      </xdr:nvSpPr>
      <xdr:spPr>
        <a:xfrm>
          <a:off x="352425" y="15278100"/>
          <a:ext cx="6010275" cy="495300"/>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There were no financial instruments with off balance sheet risk as at the date of the issue of this quarterly report.</a:t>
          </a:r>
        </a:p>
      </xdr:txBody>
    </xdr:sp>
    <xdr:clientData/>
  </xdr:twoCellAnchor>
  <xdr:twoCellAnchor>
    <xdr:from>
      <xdr:col>1</xdr:col>
      <xdr:colOff>19050</xdr:colOff>
      <xdr:row>98</xdr:row>
      <xdr:rowOff>0</xdr:rowOff>
    </xdr:from>
    <xdr:to>
      <xdr:col>9</xdr:col>
      <xdr:colOff>0</xdr:colOff>
      <xdr:row>98</xdr:row>
      <xdr:rowOff>0</xdr:rowOff>
    </xdr:to>
    <xdr:sp>
      <xdr:nvSpPr>
        <xdr:cNvPr id="17" name="TextBox 22"/>
        <xdr:cNvSpPr txBox="1">
          <a:spLocks noChangeArrowheads="1"/>
        </xdr:cNvSpPr>
      </xdr:nvSpPr>
      <xdr:spPr>
        <a:xfrm>
          <a:off x="352425" y="17164050"/>
          <a:ext cx="6010275" cy="0"/>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The following dividends in respect of the last financial year ended 31 December 2002 has been approved by shareholders during the last Annual General Meeting and was paid on 20 August 2003.</a:t>
          </a:r>
        </a:p>
      </xdr:txBody>
    </xdr:sp>
    <xdr:clientData/>
  </xdr:twoCellAnchor>
  <xdr:twoCellAnchor>
    <xdr:from>
      <xdr:col>1</xdr:col>
      <xdr:colOff>19050</xdr:colOff>
      <xdr:row>100</xdr:row>
      <xdr:rowOff>9525</xdr:rowOff>
    </xdr:from>
    <xdr:to>
      <xdr:col>9</xdr:col>
      <xdr:colOff>0</xdr:colOff>
      <xdr:row>102</xdr:row>
      <xdr:rowOff>152400</xdr:rowOff>
    </xdr:to>
    <xdr:sp>
      <xdr:nvSpPr>
        <xdr:cNvPr id="18" name="TextBox 23"/>
        <xdr:cNvSpPr txBox="1">
          <a:spLocks noChangeArrowheads="1"/>
        </xdr:cNvSpPr>
      </xdr:nvSpPr>
      <xdr:spPr>
        <a:xfrm>
          <a:off x="352425" y="17526000"/>
          <a:ext cx="6010275" cy="504825"/>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Basic earnings per share is calculated by dividing the net profit for the period by the weighted average number of ordinary shares in issue during the period.</a:t>
          </a:r>
        </a:p>
      </xdr:txBody>
    </xdr:sp>
    <xdr:clientData/>
  </xdr:twoCellAnchor>
  <xdr:twoCellAnchor>
    <xdr:from>
      <xdr:col>1</xdr:col>
      <xdr:colOff>19050</xdr:colOff>
      <xdr:row>118</xdr:row>
      <xdr:rowOff>9525</xdr:rowOff>
    </xdr:from>
    <xdr:to>
      <xdr:col>9</xdr:col>
      <xdr:colOff>0</xdr:colOff>
      <xdr:row>120</xdr:row>
      <xdr:rowOff>152400</xdr:rowOff>
    </xdr:to>
    <xdr:sp>
      <xdr:nvSpPr>
        <xdr:cNvPr id="19" name="TextBox 24"/>
        <xdr:cNvSpPr txBox="1">
          <a:spLocks noChangeArrowheads="1"/>
        </xdr:cNvSpPr>
      </xdr:nvSpPr>
      <xdr:spPr>
        <a:xfrm>
          <a:off x="352425" y="20754975"/>
          <a:ext cx="6010275" cy="466725"/>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The Company has not complied with the minimum paid-up capital requirement. Options are being reviewed.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file\AUD2\Nit344\Ye99\AWPs\Nit344_AWP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TA\Year_End_2000\Examples\Aw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ATA\asia%20prosperity\ye%2000%20Dec\AWP\Amend%20Aw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SOFFICE\EXCEL\MTHACCTS\MPSB'2K\MP2K1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DATA\AYAMBEST\Florence\Ye00\AWP\AYA347__00Awp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ATA\dsfurniture\dsawp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file\Aud3\sun076\Springvale\Springvale_01(upda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1"/>
      <sheetName val="F-2"/>
      <sheetName val="F-3"/>
      <sheetName val="F-4"/>
      <sheetName val="F-5"/>
      <sheetName val="F-11"/>
      <sheetName val="F-11a"/>
      <sheetName val="F-22"/>
      <sheetName val="B-40"/>
      <sheetName val="B-50"/>
      <sheetName val="U "/>
      <sheetName val="U-10"/>
      <sheetName val="U-30"/>
      <sheetName val="BB-30"/>
      <sheetName val="CC-30"/>
      <sheetName val="FF-1"/>
      <sheetName val="FF-2"/>
      <sheetName val="FF-3"/>
      <sheetName val="FF-4"/>
      <sheetName val="FF-4a"/>
      <sheetName val="FF-5"/>
      <sheetName val="FF-6"/>
      <sheetName val="FF-7"/>
      <sheetName val="FF-8"/>
      <sheetName val="10"/>
      <sheetName val="11"/>
      <sheetName val="20"/>
      <sheetName val="21"/>
      <sheetName val="30"/>
      <sheetName val="40"/>
      <sheetName val="50"/>
      <sheetName val="DD-10"/>
    </sheetNames>
    <sheetDataSet>
      <sheetData sheetId="17">
        <row r="1">
          <cell r="A1" t="str">
            <v>NITE BEAUTY INDUSTRIES SDN. BHD.</v>
          </cell>
        </row>
        <row r="2">
          <cell r="A2" t="str">
            <v>FILE NUMBER   :  C 0887357-07</v>
          </cell>
        </row>
        <row r="3">
          <cell r="A3" t="str">
            <v>SECTION 108 CREDIT BALANCE</v>
          </cell>
        </row>
        <row r="6">
          <cell r="A6" t="str">
            <v>YEAR</v>
          </cell>
          <cell r="C6" t="str">
            <v>BALANCE</v>
          </cell>
          <cell r="E6" t="str">
            <v>CURRENT</v>
          </cell>
          <cell r="I6" t="str">
            <v>DIVIDENDS</v>
          </cell>
          <cell r="K6" t="str">
            <v>BALANCE</v>
          </cell>
        </row>
        <row r="7">
          <cell r="A7" t="str">
            <v>ENDED</v>
          </cell>
          <cell r="C7" t="str">
            <v>B/F</v>
          </cell>
          <cell r="E7" t="str">
            <v>YEAR</v>
          </cell>
          <cell r="G7" t="str">
            <v>BALANCE</v>
          </cell>
          <cell r="I7" t="str">
            <v>PAID</v>
          </cell>
          <cell r="K7" t="str">
            <v>C/F</v>
          </cell>
        </row>
        <row r="10">
          <cell r="A10" t="str">
            <v>31.12.1996</v>
          </cell>
          <cell r="C10">
            <v>14969.4</v>
          </cell>
          <cell r="E10">
            <v>518067.6</v>
          </cell>
          <cell r="G10">
            <v>533037</v>
          </cell>
          <cell r="I10">
            <v>0</v>
          </cell>
          <cell r="K10">
            <v>533037</v>
          </cell>
        </row>
        <row r="11">
          <cell r="G11" t="str">
            <v> </v>
          </cell>
          <cell r="K11" t="str">
            <v>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PR"/>
      <sheetName val="BPR-1"/>
      <sheetName val="Note"/>
      <sheetName val="Data"/>
      <sheetName val="F-1"/>
      <sheetName val="F-2"/>
      <sheetName val="F-3"/>
      <sheetName val="F-4"/>
      <sheetName val="F-5"/>
      <sheetName val="F-6"/>
      <sheetName val="F-22"/>
      <sheetName val="10"/>
      <sheetName val="20"/>
      <sheetName val="30"/>
      <sheetName val="C"/>
      <sheetName val="FF"/>
      <sheetName val="FF-1"/>
      <sheetName val="FF-3"/>
      <sheetName val="A"/>
      <sheetName val="B"/>
      <sheetName val="B-10"/>
      <sheetName val="B-30"/>
      <sheetName val="L"/>
      <sheetName val="U"/>
      <sheetName val="U-1 "/>
      <sheetName val="U-100"/>
      <sheetName val="BB"/>
      <sheetName val="CC"/>
      <sheetName val="KK"/>
      <sheetName val="M&amp;MM"/>
      <sheetName val="PP"/>
      <sheetName val="NN"/>
      <sheetName val="sales cut off"/>
      <sheetName val="purchase cut off"/>
    </sheetNames>
    <sheetDataSet>
      <sheetData sheetId="0">
        <row r="11">
          <cell r="F11" t="str">
            <v>30.09.2000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A-4"/>
      <sheetName val="B"/>
      <sheetName val="L"/>
      <sheetName val="L-1"/>
      <sheetName val="CC"/>
      <sheetName val="MM"/>
      <sheetName val="KK"/>
      <sheetName val="PP-1"/>
      <sheetName val="Sheet1"/>
      <sheetName val="Sheet2"/>
      <sheetName val="Sheet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B-gl"/>
      <sheetName val="gl"/>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FSA"/>
      <sheetName val="Attach (2)"/>
      <sheetName val="Time "/>
      <sheetName val="P&amp;L"/>
      <sheetName val="F-11"/>
      <sheetName val="F-22"/>
      <sheetName val="110 "/>
      <sheetName val="110s "/>
      <sheetName val="A"/>
      <sheetName val="B "/>
      <sheetName val="B-10 "/>
      <sheetName val="C"/>
      <sheetName val="C-2"/>
      <sheetName val="RCD-Att"/>
      <sheetName val="C-20"/>
      <sheetName val="C-30"/>
      <sheetName val="L"/>
      <sheetName val="L-10"/>
      <sheetName val="L-20"/>
      <sheetName val="U"/>
      <sheetName val="U-60"/>
      <sheetName val="U-100"/>
      <sheetName val="AA"/>
      <sheetName val="BB "/>
      <sheetName val="BB-10"/>
      <sheetName val="CC"/>
      <sheetName val="CC-1"/>
      <sheetName val="CC-10"/>
      <sheetName val="DD"/>
      <sheetName val="NN"/>
      <sheetName val="NN-2"/>
      <sheetName val="NN-4"/>
      <sheetName val="PP "/>
      <sheetName val="PP-1"/>
      <sheetName val="PP-10"/>
      <sheetName val="KK-1"/>
      <sheetName val="KK-10"/>
      <sheetName val="KK-20"/>
      <sheetName val="FF"/>
      <sheetName val="FF "/>
      <sheetName val="FF-1"/>
      <sheetName val="FF-3"/>
      <sheetName val="FF-4"/>
      <sheetName val="FF-6"/>
      <sheetName val="FF-7"/>
      <sheetName val="FF-8"/>
      <sheetName val="FF-9"/>
      <sheetName val="10"/>
      <sheetName val="11"/>
      <sheetName val="12"/>
      <sheetName val="20"/>
      <sheetName val="30"/>
      <sheetName val="40"/>
    </sheetNames>
    <sheetDataSet>
      <sheetData sheetId="0">
        <row r="1">
          <cell r="A1" t="str">
            <v>AYAMBEST (M) SDN BHD</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Hypothesis"/>
      <sheetName val="Profitability"/>
      <sheetName val="Profit anal"/>
      <sheetName val="BS"/>
      <sheetName val="FSA"/>
      <sheetName val="F-1&amp;2"/>
      <sheetName val="F-3"/>
      <sheetName val="F-4"/>
      <sheetName val="F-9"/>
      <sheetName val="F-11"/>
      <sheetName val="FF-2"/>
      <sheetName val="FF-4"/>
      <sheetName val="FF-6"/>
      <sheetName val="FF-10"/>
      <sheetName val="10"/>
      <sheetName val="20"/>
      <sheetName val="30"/>
      <sheetName val="os"/>
    </sheetNames>
    <sheetDataSet>
      <sheetData sheetId="12">
        <row r="5">
          <cell r="A5" t="str">
            <v>SECTION 108 TAX CREDIT </v>
          </cell>
        </row>
        <row r="7">
          <cell r="A7" t="str">
            <v>YEAR</v>
          </cell>
          <cell r="C7" t="str">
            <v>BALANCE</v>
          </cell>
          <cell r="E7" t="str">
            <v>CURRENT</v>
          </cell>
          <cell r="I7" t="str">
            <v>DIVIDEND</v>
          </cell>
          <cell r="K7" t="str">
            <v>BALANCE</v>
          </cell>
        </row>
        <row r="8">
          <cell r="A8" t="str">
            <v>ENDED</v>
          </cell>
          <cell r="C8" t="str">
            <v>C/F</v>
          </cell>
          <cell r="E8" t="str">
            <v>YEAR</v>
          </cell>
          <cell r="G8" t="str">
            <v>BALANCE</v>
          </cell>
          <cell r="I8" t="str">
            <v>PAID</v>
          </cell>
          <cell r="K8" t="str">
            <v>C/F</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udget"/>
      <sheetName val="FSA"/>
      <sheetName val="F-7 "/>
      <sheetName val="BS"/>
      <sheetName val="PL"/>
      <sheetName val="PL (2)"/>
      <sheetName val="F-22"/>
      <sheetName val="110"/>
      <sheetName val="110s"/>
    </sheetNames>
    <sheetDataSet>
      <sheetData sheetId="1">
        <row r="2">
          <cell r="A2" t="str">
            <v>FOR THE YEAR ENDED 30 JUNE 2001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H45"/>
  <sheetViews>
    <sheetView tabSelected="1" workbookViewId="0" topLeftCell="A1">
      <selection activeCell="E15" sqref="E15"/>
    </sheetView>
  </sheetViews>
  <sheetFormatPr defaultColWidth="9.140625" defaultRowHeight="12.75"/>
  <cols>
    <col min="1" max="1" width="3.57421875" style="5" customWidth="1"/>
    <col min="2" max="2" width="33.140625" style="2" customWidth="1"/>
    <col min="3" max="3" width="2.421875" style="2" customWidth="1"/>
    <col min="4" max="4" width="15.7109375" style="24" customWidth="1"/>
    <col min="5" max="5" width="2.57421875" style="24" customWidth="1"/>
    <col min="6" max="6" width="15.7109375" style="24" customWidth="1"/>
    <col min="7" max="7" width="7.8515625" style="2" customWidth="1"/>
    <col min="8" max="8" width="9.421875" style="2" bestFit="1" customWidth="1"/>
    <col min="9" max="16384" width="9.140625" style="2" customWidth="1"/>
  </cols>
  <sheetData>
    <row r="1" ht="15">
      <c r="A1" s="1" t="s">
        <v>149</v>
      </c>
    </row>
    <row r="2" ht="15">
      <c r="A2" s="1" t="s">
        <v>148</v>
      </c>
    </row>
    <row r="3" ht="15">
      <c r="A3" s="1"/>
    </row>
    <row r="4" spans="1:6" s="10" customFormat="1" ht="15">
      <c r="A4" s="1" t="s">
        <v>147</v>
      </c>
      <c r="D4" s="25"/>
      <c r="E4" s="25"/>
      <c r="F4" s="25"/>
    </row>
    <row r="5" ht="15">
      <c r="A5" s="1" t="s">
        <v>153</v>
      </c>
    </row>
    <row r="8" spans="4:6" ht="15">
      <c r="D8" s="72" t="s">
        <v>9</v>
      </c>
      <c r="E8" s="43"/>
      <c r="F8" s="72" t="s">
        <v>156</v>
      </c>
    </row>
    <row r="9" spans="4:6" ht="15">
      <c r="D9" s="73" t="s">
        <v>157</v>
      </c>
      <c r="E9" s="43"/>
      <c r="F9" s="73" t="s">
        <v>160</v>
      </c>
    </row>
    <row r="10" spans="4:6" ht="15">
      <c r="D10" s="73" t="s">
        <v>93</v>
      </c>
      <c r="E10" s="43"/>
      <c r="F10" s="73" t="s">
        <v>30</v>
      </c>
    </row>
    <row r="11" spans="4:6" ht="15">
      <c r="D11" s="74" t="s">
        <v>158</v>
      </c>
      <c r="E11" s="43"/>
      <c r="F11" s="74" t="s">
        <v>159</v>
      </c>
    </row>
    <row r="12" spans="4:6" ht="15">
      <c r="D12" s="72" t="s">
        <v>8</v>
      </c>
      <c r="E12" s="43"/>
      <c r="F12" s="72" t="s">
        <v>8</v>
      </c>
    </row>
    <row r="13" spans="4:6" ht="15">
      <c r="D13" s="26"/>
      <c r="E13" s="26"/>
      <c r="F13" s="26"/>
    </row>
    <row r="14" spans="2:6" ht="15">
      <c r="B14" s="4" t="s">
        <v>25</v>
      </c>
      <c r="D14" s="26"/>
      <c r="E14" s="26"/>
      <c r="F14" s="26"/>
    </row>
    <row r="15" ht="9" customHeight="1"/>
    <row r="16" spans="2:6" ht="14.25">
      <c r="B16" s="2" t="s">
        <v>17</v>
      </c>
      <c r="D16" s="24">
        <v>776</v>
      </c>
      <c r="F16" s="24">
        <v>776</v>
      </c>
    </row>
    <row r="17" spans="2:6" ht="14.25">
      <c r="B17" s="2" t="s">
        <v>18</v>
      </c>
      <c r="D17" s="24">
        <v>11947</v>
      </c>
      <c r="F17" s="24">
        <v>11947</v>
      </c>
    </row>
    <row r="18" spans="2:6" ht="14.25">
      <c r="B18" s="2" t="s">
        <v>19</v>
      </c>
      <c r="D18" s="24">
        <v>3794</v>
      </c>
      <c r="F18" s="24">
        <v>4079</v>
      </c>
    </row>
    <row r="19" ht="6" customHeight="1"/>
    <row r="20" spans="4:6" ht="14.25">
      <c r="D20" s="27">
        <f>SUM(D16:D18)</f>
        <v>16517</v>
      </c>
      <c r="F20" s="27">
        <f>SUM(F16:F18)</f>
        <v>16802</v>
      </c>
    </row>
    <row r="22" ht="15">
      <c r="B22" s="4" t="s">
        <v>2</v>
      </c>
    </row>
    <row r="23" ht="9" customHeight="1"/>
    <row r="24" spans="2:6" ht="14.25">
      <c r="B24" s="2" t="s">
        <v>83</v>
      </c>
      <c r="D24" s="24">
        <v>417</v>
      </c>
      <c r="F24" s="24">
        <v>380</v>
      </c>
    </row>
    <row r="25" spans="2:6" ht="14.25">
      <c r="B25" s="10" t="s">
        <v>22</v>
      </c>
      <c r="D25" s="24">
        <v>98</v>
      </c>
      <c r="F25" s="24">
        <v>57</v>
      </c>
    </row>
    <row r="26" spans="2:6" ht="14.25">
      <c r="B26" s="10" t="s">
        <v>0</v>
      </c>
      <c r="D26" s="24">
        <v>8381</v>
      </c>
      <c r="F26" s="24">
        <v>7378</v>
      </c>
    </row>
    <row r="27" ht="6" customHeight="1"/>
    <row r="28" spans="4:8" ht="14.25">
      <c r="D28" s="27">
        <f>SUM(D24:D27)</f>
        <v>8896</v>
      </c>
      <c r="F28" s="27">
        <f>SUM(F24:F27)</f>
        <v>7815</v>
      </c>
      <c r="H28" s="28"/>
    </row>
    <row r="30" ht="15">
      <c r="B30" s="4" t="s">
        <v>29</v>
      </c>
    </row>
    <row r="31" ht="9" customHeight="1"/>
    <row r="32" spans="2:6" ht="14.25">
      <c r="B32" s="10" t="s">
        <v>23</v>
      </c>
      <c r="D32" s="24">
        <v>2082</v>
      </c>
      <c r="F32" s="24">
        <v>1168</v>
      </c>
    </row>
    <row r="33" ht="6" customHeight="1">
      <c r="B33" s="10"/>
    </row>
    <row r="34" spans="4:6" ht="14.25">
      <c r="D34" s="27">
        <f>SUM(D32:D32)</f>
        <v>2082</v>
      </c>
      <c r="F34" s="27">
        <f>SUM(F32:F32)</f>
        <v>1168</v>
      </c>
    </row>
    <row r="36" spans="2:6" ht="15">
      <c r="B36" s="4" t="s">
        <v>26</v>
      </c>
      <c r="D36" s="24">
        <f>D28-D34</f>
        <v>6814</v>
      </c>
      <c r="F36" s="24">
        <f>F28-F34</f>
        <v>6647</v>
      </c>
    </row>
    <row r="37" ht="6" customHeight="1"/>
    <row r="38" spans="4:6" ht="15" thickBot="1">
      <c r="D38" s="29">
        <f>D20+D36</f>
        <v>23331</v>
      </c>
      <c r="F38" s="29">
        <f>F20+F36</f>
        <v>23449</v>
      </c>
    </row>
    <row r="39" ht="15" thickTop="1"/>
    <row r="40" ht="15">
      <c r="B40" s="4" t="s">
        <v>27</v>
      </c>
    </row>
    <row r="41" ht="9" customHeight="1"/>
    <row r="42" spans="2:6" ht="14.25">
      <c r="B42" s="2" t="s">
        <v>10</v>
      </c>
      <c r="D42" s="24">
        <v>1312</v>
      </c>
      <c r="F42" s="24">
        <v>1312</v>
      </c>
    </row>
    <row r="43" spans="2:6" ht="14.25">
      <c r="B43" s="2" t="s">
        <v>3</v>
      </c>
      <c r="D43" s="24">
        <v>22019</v>
      </c>
      <c r="F43" s="24">
        <v>22137</v>
      </c>
    </row>
    <row r="44" ht="6.75" customHeight="1"/>
    <row r="45" spans="2:6" ht="15" thickBot="1">
      <c r="B45" s="2" t="s">
        <v>28</v>
      </c>
      <c r="D45" s="29">
        <f>SUM(D39:D43)</f>
        <v>23331</v>
      </c>
      <c r="F45" s="29">
        <f>SUM(F39:F43)</f>
        <v>23449</v>
      </c>
    </row>
    <row r="46" ht="15" thickTop="1"/>
  </sheetData>
  <sheetProtection password="CCE3" sheet="1" objects="1" scenarios="1"/>
  <printOptions horizontalCentered="1"/>
  <pageMargins left="0.5118110236220472" right="0.5118110236220472" top="0.7480314960629921" bottom="0.5118110236220472" header="0.5118110236220472" footer="0.5118110236220472"/>
  <pageSetup horizontalDpi="600" verticalDpi="600" orientation="portrait" paperSize="9" scale="110" r:id="rId2"/>
  <drawing r:id="rId1"/>
</worksheet>
</file>

<file path=xl/worksheets/sheet2.xml><?xml version="1.0" encoding="utf-8"?>
<worksheet xmlns="http://schemas.openxmlformats.org/spreadsheetml/2006/main" xmlns:r="http://schemas.openxmlformats.org/officeDocument/2006/relationships">
  <sheetPr codeName="Sheet2"/>
  <dimension ref="C1:M39"/>
  <sheetViews>
    <sheetView workbookViewId="0" topLeftCell="A1">
      <selection activeCell="D4" sqref="D4"/>
    </sheetView>
  </sheetViews>
  <sheetFormatPr defaultColWidth="9.140625" defaultRowHeight="12.75"/>
  <cols>
    <col min="1" max="1" width="2.140625" style="31" customWidth="1"/>
    <col min="2" max="2" width="3.8515625" style="31" hidden="1" customWidth="1"/>
    <col min="3" max="3" width="29.57421875" style="31" customWidth="1"/>
    <col min="4" max="4" width="17.7109375" style="24" bestFit="1" customWidth="1"/>
    <col min="5" max="5" width="17.7109375" style="24" customWidth="1"/>
    <col min="6" max="6" width="1.8515625" style="33" customWidth="1"/>
    <col min="7" max="8" width="15.140625" style="24" bestFit="1" customWidth="1"/>
    <col min="9" max="16384" width="9.140625" style="31" customWidth="1"/>
  </cols>
  <sheetData>
    <row r="1" ht="15">
      <c r="C1" s="30" t="s">
        <v>149</v>
      </c>
    </row>
    <row r="2" ht="15">
      <c r="C2" s="30" t="s">
        <v>148</v>
      </c>
    </row>
    <row r="3" ht="15">
      <c r="C3" s="34" t="s">
        <v>150</v>
      </c>
    </row>
    <row r="4" ht="15">
      <c r="C4" s="34" t="s">
        <v>154</v>
      </c>
    </row>
    <row r="5" ht="14.25">
      <c r="C5" s="10" t="s">
        <v>167</v>
      </c>
    </row>
    <row r="6" ht="14.25">
      <c r="K6" s="76"/>
    </row>
    <row r="8" spans="4:8" ht="15">
      <c r="D8" s="110" t="s">
        <v>54</v>
      </c>
      <c r="E8" s="110"/>
      <c r="F8" s="38"/>
      <c r="G8" s="110" t="s">
        <v>161</v>
      </c>
      <c r="H8" s="110"/>
    </row>
    <row r="9" spans="4:8" ht="15">
      <c r="D9" s="72" t="s">
        <v>87</v>
      </c>
      <c r="E9" s="72" t="s">
        <v>31</v>
      </c>
      <c r="F9" s="75"/>
      <c r="G9" s="72" t="s">
        <v>87</v>
      </c>
      <c r="H9" s="72" t="s">
        <v>31</v>
      </c>
    </row>
    <row r="10" spans="4:8" ht="15">
      <c r="D10" s="72" t="s">
        <v>162</v>
      </c>
      <c r="E10" s="72" t="s">
        <v>162</v>
      </c>
      <c r="F10" s="75"/>
      <c r="G10" s="72" t="s">
        <v>163</v>
      </c>
      <c r="H10" s="72" t="s">
        <v>163</v>
      </c>
    </row>
    <row r="11" spans="4:13" ht="15">
      <c r="D11" s="78" t="s">
        <v>164</v>
      </c>
      <c r="E11" s="78" t="s">
        <v>164</v>
      </c>
      <c r="F11" s="75"/>
      <c r="G11" s="78" t="s">
        <v>164</v>
      </c>
      <c r="H11" s="78" t="s">
        <v>164</v>
      </c>
      <c r="I11" s="72"/>
      <c r="J11" s="72"/>
      <c r="K11" s="77"/>
      <c r="L11" s="79"/>
      <c r="M11" s="79"/>
    </row>
    <row r="12" spans="4:13" ht="15">
      <c r="D12" s="26" t="s">
        <v>14</v>
      </c>
      <c r="E12" s="26" t="s">
        <v>14</v>
      </c>
      <c r="F12" s="36"/>
      <c r="G12" s="26" t="s">
        <v>32</v>
      </c>
      <c r="H12" s="26" t="s">
        <v>32</v>
      </c>
      <c r="I12" s="72"/>
      <c r="J12" s="72"/>
      <c r="K12" s="80"/>
      <c r="L12" s="72"/>
      <c r="M12" s="72"/>
    </row>
    <row r="13" spans="4:8" ht="15">
      <c r="D13" s="35" t="s">
        <v>93</v>
      </c>
      <c r="E13" s="35" t="s">
        <v>30</v>
      </c>
      <c r="F13" s="36"/>
      <c r="G13" s="35" t="s">
        <v>93</v>
      </c>
      <c r="H13" s="35" t="s">
        <v>30</v>
      </c>
    </row>
    <row r="14" spans="4:8" ht="15">
      <c r="D14" s="26" t="s">
        <v>8</v>
      </c>
      <c r="E14" s="26" t="s">
        <v>8</v>
      </c>
      <c r="F14" s="36"/>
      <c r="G14" s="26" t="s">
        <v>8</v>
      </c>
      <c r="H14" s="26" t="s">
        <v>8</v>
      </c>
    </row>
    <row r="16" spans="3:8" ht="14.25">
      <c r="C16" s="31" t="s">
        <v>16</v>
      </c>
      <c r="D16" s="38">
        <v>571</v>
      </c>
      <c r="E16" s="38">
        <v>503</v>
      </c>
      <c r="F16" s="38"/>
      <c r="G16" s="38">
        <v>2131</v>
      </c>
      <c r="H16" s="38">
        <v>1669</v>
      </c>
    </row>
    <row r="17" spans="4:8" ht="14.25">
      <c r="D17" s="38"/>
      <c r="E17" s="38"/>
      <c r="F17" s="38"/>
      <c r="G17" s="38"/>
      <c r="H17" s="38"/>
    </row>
    <row r="18" spans="3:8" ht="14.25">
      <c r="C18" s="31" t="s">
        <v>33</v>
      </c>
      <c r="D18" s="37">
        <v>-8</v>
      </c>
      <c r="E18" s="37">
        <v>-23</v>
      </c>
      <c r="F18" s="38"/>
      <c r="G18" s="37">
        <v>-55</v>
      </c>
      <c r="H18" s="37">
        <v>-55</v>
      </c>
    </row>
    <row r="19" spans="4:8" ht="14.25">
      <c r="D19" s="39"/>
      <c r="E19" s="39"/>
      <c r="F19" s="38"/>
      <c r="G19" s="39"/>
      <c r="H19" s="39"/>
    </row>
    <row r="21" spans="3:8" ht="14.25">
      <c r="C21" s="31" t="s">
        <v>34</v>
      </c>
      <c r="D21" s="24">
        <f>SUM(D16:D18)</f>
        <v>563</v>
      </c>
      <c r="E21" s="37">
        <f>SUM(E16:E18)</f>
        <v>480</v>
      </c>
      <c r="G21" s="24">
        <f>SUM(G16:G18)</f>
        <v>2076</v>
      </c>
      <c r="H21" s="24">
        <f>SUM(H16:H18)</f>
        <v>1614</v>
      </c>
    </row>
    <row r="23" spans="3:8" ht="14.25">
      <c r="C23" s="31" t="s">
        <v>35</v>
      </c>
      <c r="D23" s="24">
        <v>-993</v>
      </c>
      <c r="E23" s="24">
        <v>-205</v>
      </c>
      <c r="G23" s="24">
        <v>-1279</v>
      </c>
      <c r="H23" s="24">
        <v>-498</v>
      </c>
    </row>
    <row r="25" spans="3:8" ht="14.25">
      <c r="C25" s="31" t="s">
        <v>189</v>
      </c>
      <c r="D25" s="24">
        <v>97</v>
      </c>
      <c r="E25" s="24">
        <v>203</v>
      </c>
      <c r="G25" s="24">
        <v>33</v>
      </c>
      <c r="H25" s="24">
        <v>203</v>
      </c>
    </row>
    <row r="27" ht="14.25">
      <c r="C27" s="31" t="s">
        <v>166</v>
      </c>
    </row>
    <row r="28" spans="3:8" ht="14.25">
      <c r="C28" s="31" t="s">
        <v>165</v>
      </c>
      <c r="D28" s="40">
        <v>-75</v>
      </c>
      <c r="E28" s="40">
        <v>630</v>
      </c>
      <c r="G28" s="40">
        <v>-285</v>
      </c>
      <c r="H28" s="40">
        <v>630</v>
      </c>
    </row>
    <row r="30" spans="3:8" ht="14.25">
      <c r="C30" s="31" t="s">
        <v>192</v>
      </c>
      <c r="D30" s="24">
        <f>SUM(D21:D28)</f>
        <v>-408</v>
      </c>
      <c r="E30" s="24">
        <f>SUM(E21:E28)</f>
        <v>1108</v>
      </c>
      <c r="G30" s="24">
        <f>SUM(G21:G28)</f>
        <v>545</v>
      </c>
      <c r="H30" s="24">
        <f>SUM(H21:H28)</f>
        <v>1949</v>
      </c>
    </row>
    <row r="32" spans="3:8" ht="14.25">
      <c r="C32" s="31" t="s">
        <v>1</v>
      </c>
      <c r="D32" s="24">
        <v>-124</v>
      </c>
      <c r="E32" s="37">
        <v>-138</v>
      </c>
      <c r="G32" s="24">
        <v>-408</v>
      </c>
      <c r="H32" s="24">
        <v>-416</v>
      </c>
    </row>
    <row r="34" spans="4:8" ht="14.25">
      <c r="D34" s="40"/>
      <c r="E34" s="40"/>
      <c r="G34" s="40"/>
      <c r="H34" s="40"/>
    </row>
    <row r="35" spans="3:8" ht="14.25">
      <c r="C35" s="31" t="s">
        <v>191</v>
      </c>
      <c r="D35" s="27">
        <f>SUM(D30:D32)</f>
        <v>-532</v>
      </c>
      <c r="E35" s="27">
        <f>SUM(E30:E32)</f>
        <v>970</v>
      </c>
      <c r="G35" s="27">
        <f>SUM(G29:G32)</f>
        <v>137</v>
      </c>
      <c r="H35" s="27">
        <f>SUM(H30:H32)</f>
        <v>1533</v>
      </c>
    </row>
    <row r="38" ht="14.25">
      <c r="C38" s="31" t="s">
        <v>193</v>
      </c>
    </row>
    <row r="39" spans="3:8" ht="15" thickBot="1">
      <c r="C39" s="31" t="s">
        <v>36</v>
      </c>
      <c r="D39" s="41">
        <f>D35/2624*100</f>
        <v>-20.27439024390244</v>
      </c>
      <c r="E39" s="41">
        <f>E35/2624*100</f>
        <v>36.96646341463415</v>
      </c>
      <c r="F39" s="42"/>
      <c r="G39" s="41">
        <f>G35/2624*100</f>
        <v>5.221036585365853</v>
      </c>
      <c r="H39" s="41">
        <f>H35/2624*100</f>
        <v>58.422256097560975</v>
      </c>
    </row>
    <row r="40" ht="15" thickTop="1"/>
  </sheetData>
  <sheetProtection password="CCE3" sheet="1" objects="1" scenarios="1"/>
  <mergeCells count="2">
    <mergeCell ref="D8:E8"/>
    <mergeCell ref="G8:H8"/>
  </mergeCells>
  <printOptions horizontalCentered="1"/>
  <pageMargins left="0.5118110236220472" right="0.5118110236220472" top="0.7480314960629921" bottom="0.5118110236220472" header="0.5511811023622047" footer="0.5118110236220472"/>
  <pageSetup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sheetPr codeName="Sheet3"/>
  <dimension ref="A1:G48"/>
  <sheetViews>
    <sheetView workbookViewId="0" topLeftCell="A1">
      <selection activeCell="B23" sqref="B23"/>
    </sheetView>
  </sheetViews>
  <sheetFormatPr defaultColWidth="9.140625" defaultRowHeight="12.75"/>
  <cols>
    <col min="1" max="1" width="30.421875" style="2" customWidth="1"/>
    <col min="2" max="2" width="13.7109375" style="2" customWidth="1"/>
    <col min="3" max="3" width="14.7109375" style="2" customWidth="1"/>
    <col min="4" max="6" width="13.7109375" style="2" customWidth="1"/>
    <col min="7" max="7" width="12.57421875" style="2" customWidth="1"/>
    <col min="8" max="16384" width="9.140625" style="2" customWidth="1"/>
  </cols>
  <sheetData>
    <row r="1" ht="15">
      <c r="A1" s="4" t="s">
        <v>149</v>
      </c>
    </row>
    <row r="2" ht="15">
      <c r="A2" s="4" t="s">
        <v>148</v>
      </c>
    </row>
    <row r="3" ht="15">
      <c r="A3" s="4"/>
    </row>
    <row r="4" ht="15">
      <c r="A4" s="4" t="s">
        <v>79</v>
      </c>
    </row>
    <row r="5" ht="15">
      <c r="A5" s="4" t="s">
        <v>154</v>
      </c>
    </row>
    <row r="6" ht="14.25">
      <c r="A6" s="10" t="s">
        <v>167</v>
      </c>
    </row>
    <row r="8" spans="3:5" s="4" customFormat="1" ht="15">
      <c r="C8" s="111" t="s">
        <v>51</v>
      </c>
      <c r="D8" s="111"/>
      <c r="E8" s="111"/>
    </row>
    <row r="9" s="4" customFormat="1" ht="15">
      <c r="C9" s="81" t="s">
        <v>46</v>
      </c>
    </row>
    <row r="10" spans="2:5" s="4" customFormat="1" ht="15">
      <c r="B10" s="81" t="s">
        <v>44</v>
      </c>
      <c r="C10" s="81" t="s">
        <v>171</v>
      </c>
      <c r="D10" s="81" t="s">
        <v>47</v>
      </c>
      <c r="E10" s="81" t="s">
        <v>49</v>
      </c>
    </row>
    <row r="11" spans="2:6" s="4" customFormat="1" ht="15">
      <c r="B11" s="81" t="s">
        <v>45</v>
      </c>
      <c r="C11" s="81" t="s">
        <v>48</v>
      </c>
      <c r="D11" s="81" t="s">
        <v>48</v>
      </c>
      <c r="E11" s="81" t="s">
        <v>50</v>
      </c>
      <c r="F11" s="81" t="s">
        <v>6</v>
      </c>
    </row>
    <row r="12" spans="2:6" s="43" customFormat="1" ht="15">
      <c r="B12" s="43" t="s">
        <v>24</v>
      </c>
      <c r="C12" s="43" t="s">
        <v>24</v>
      </c>
      <c r="D12" s="43" t="s">
        <v>24</v>
      </c>
      <c r="E12" s="43" t="s">
        <v>24</v>
      </c>
      <c r="F12" s="43" t="s">
        <v>24</v>
      </c>
    </row>
    <row r="13" ht="6.75" customHeight="1"/>
    <row r="14" ht="15">
      <c r="A14" s="32" t="s">
        <v>169</v>
      </c>
    </row>
    <row r="15" ht="15">
      <c r="A15" s="82" t="s">
        <v>168</v>
      </c>
    </row>
    <row r="17" spans="1:7" ht="14.25">
      <c r="A17" s="2" t="s">
        <v>151</v>
      </c>
      <c r="B17" s="20">
        <v>1312</v>
      </c>
      <c r="C17" s="20">
        <v>13361</v>
      </c>
      <c r="D17" s="20">
        <v>6000</v>
      </c>
      <c r="E17" s="20">
        <v>2776</v>
      </c>
      <c r="F17" s="20">
        <f>SUM(B17:E17)</f>
        <v>23449</v>
      </c>
      <c r="G17" s="20"/>
    </row>
    <row r="18" spans="2:7" ht="6" customHeight="1">
      <c r="B18" s="20"/>
      <c r="C18" s="20"/>
      <c r="D18" s="20"/>
      <c r="E18" s="20"/>
      <c r="F18" s="20"/>
      <c r="G18" s="20"/>
    </row>
    <row r="19" spans="1:7" ht="14.25">
      <c r="A19" s="2" t="s">
        <v>143</v>
      </c>
      <c r="B19" s="20">
        <v>0</v>
      </c>
      <c r="C19" s="20">
        <v>0</v>
      </c>
      <c r="D19" s="20">
        <v>0</v>
      </c>
      <c r="E19" s="24">
        <v>137</v>
      </c>
      <c r="F19" s="20">
        <f>SUM(B19:E19)</f>
        <v>137</v>
      </c>
      <c r="G19" s="20"/>
    </row>
    <row r="20" spans="2:7" ht="6" customHeight="1">
      <c r="B20" s="20"/>
      <c r="C20" s="20"/>
      <c r="D20" s="20"/>
      <c r="E20" s="20"/>
      <c r="F20" s="20"/>
      <c r="G20" s="20"/>
    </row>
    <row r="21" spans="1:7" ht="14.25">
      <c r="A21" s="2" t="s">
        <v>84</v>
      </c>
      <c r="B21" s="20">
        <v>0</v>
      </c>
      <c r="C21" s="20">
        <v>-285</v>
      </c>
      <c r="D21" s="20">
        <v>0</v>
      </c>
      <c r="E21" s="20">
        <v>285</v>
      </c>
      <c r="F21" s="20">
        <f>SUM(B21:E21)</f>
        <v>0</v>
      </c>
      <c r="G21" s="20"/>
    </row>
    <row r="22" spans="2:7" ht="6.75" customHeight="1">
      <c r="B22" s="20"/>
      <c r="C22" s="20"/>
      <c r="D22" s="20"/>
      <c r="E22" s="20"/>
      <c r="F22" s="20"/>
      <c r="G22" s="20"/>
    </row>
    <row r="23" spans="1:7" ht="14.25">
      <c r="A23" s="2" t="s">
        <v>5</v>
      </c>
      <c r="B23" s="20">
        <v>0</v>
      </c>
      <c r="C23" s="20">
        <v>0</v>
      </c>
      <c r="D23" s="20">
        <v>0</v>
      </c>
      <c r="E23" s="20">
        <v>-255</v>
      </c>
      <c r="F23" s="20">
        <f>SUM(B23:E23)</f>
        <v>-255</v>
      </c>
      <c r="G23" s="20"/>
    </row>
    <row r="24" spans="2:7" ht="6" customHeight="1">
      <c r="B24" s="20"/>
      <c r="C24" s="20"/>
      <c r="D24" s="20"/>
      <c r="E24" s="20"/>
      <c r="F24" s="20"/>
      <c r="G24" s="20"/>
    </row>
    <row r="25" spans="1:7" ht="18.75" customHeight="1" thickBot="1">
      <c r="A25" s="2" t="s">
        <v>172</v>
      </c>
      <c r="B25" s="96">
        <f>SUM(B17:B24)</f>
        <v>1312</v>
      </c>
      <c r="C25" s="96">
        <f>SUM(C17:C24)</f>
        <v>13076</v>
      </c>
      <c r="D25" s="96">
        <f>SUM(D17:D24)</f>
        <v>6000</v>
      </c>
      <c r="E25" s="96">
        <f>SUM(E17:E24)</f>
        <v>2943</v>
      </c>
      <c r="F25" s="96">
        <f>SUM(F17:F24)</f>
        <v>23331</v>
      </c>
      <c r="G25" s="20"/>
    </row>
    <row r="26" spans="2:7" ht="15" thickTop="1">
      <c r="B26" s="20"/>
      <c r="C26" s="20"/>
      <c r="D26" s="20"/>
      <c r="E26" s="20"/>
      <c r="F26" s="20"/>
      <c r="G26" s="20"/>
    </row>
    <row r="27" spans="2:7" ht="14.25">
      <c r="B27" s="20"/>
      <c r="C27" s="20"/>
      <c r="D27" s="20"/>
      <c r="E27" s="20"/>
      <c r="F27" s="20"/>
      <c r="G27" s="20"/>
    </row>
    <row r="28" spans="1:7" ht="15">
      <c r="A28" s="32" t="s">
        <v>169</v>
      </c>
      <c r="G28" s="20"/>
    </row>
    <row r="29" spans="1:7" ht="15">
      <c r="A29" s="82" t="s">
        <v>170</v>
      </c>
      <c r="G29" s="20"/>
    </row>
    <row r="30" ht="14.25">
      <c r="G30" s="20"/>
    </row>
    <row r="31" spans="1:7" ht="14.25">
      <c r="A31" s="2" t="s">
        <v>173</v>
      </c>
      <c r="B31" s="20">
        <v>1312</v>
      </c>
      <c r="C31" s="20">
        <v>12731</v>
      </c>
      <c r="D31" s="20">
        <v>6000</v>
      </c>
      <c r="E31" s="20">
        <v>1854</v>
      </c>
      <c r="F31" s="20">
        <f>SUM(B31:E31)</f>
        <v>21897</v>
      </c>
      <c r="G31" s="20"/>
    </row>
    <row r="32" spans="2:7" ht="6" customHeight="1">
      <c r="B32" s="20"/>
      <c r="C32" s="20"/>
      <c r="D32" s="20"/>
      <c r="E32" s="20"/>
      <c r="F32" s="20"/>
      <c r="G32" s="20"/>
    </row>
    <row r="33" spans="1:7" ht="14.25">
      <c r="A33" s="2" t="s">
        <v>143</v>
      </c>
      <c r="B33" s="20">
        <v>0</v>
      </c>
      <c r="C33" s="20">
        <v>0</v>
      </c>
      <c r="D33" s="20">
        <v>0</v>
      </c>
      <c r="E33" s="20">
        <v>1533</v>
      </c>
      <c r="F33" s="20">
        <f>SUM(B33:E33)</f>
        <v>1533</v>
      </c>
      <c r="G33" s="20"/>
    </row>
    <row r="34" spans="2:7" ht="6.75" customHeight="1">
      <c r="B34" s="20"/>
      <c r="C34" s="20"/>
      <c r="D34" s="20"/>
      <c r="E34" s="20"/>
      <c r="F34" s="20"/>
      <c r="G34" s="20"/>
    </row>
    <row r="35" spans="1:7" ht="14.25">
      <c r="A35" s="2" t="s">
        <v>84</v>
      </c>
      <c r="B35" s="20">
        <v>0</v>
      </c>
      <c r="C35" s="20">
        <v>630</v>
      </c>
      <c r="D35" s="20">
        <v>0</v>
      </c>
      <c r="E35" s="20">
        <v>-630</v>
      </c>
      <c r="F35" s="20">
        <f>SUM(B35:E35)</f>
        <v>0</v>
      </c>
      <c r="G35" s="20"/>
    </row>
    <row r="36" spans="2:7" ht="6" customHeight="1">
      <c r="B36" s="20"/>
      <c r="C36" s="20"/>
      <c r="D36" s="20"/>
      <c r="E36" s="20"/>
      <c r="F36" s="20"/>
      <c r="G36" s="20"/>
    </row>
    <row r="37" spans="1:7" ht="14.25">
      <c r="A37" s="2" t="s">
        <v>5</v>
      </c>
      <c r="B37" s="20">
        <v>0</v>
      </c>
      <c r="C37" s="20">
        <v>0</v>
      </c>
      <c r="D37" s="20">
        <v>0</v>
      </c>
      <c r="E37" s="20">
        <v>-132</v>
      </c>
      <c r="F37" s="20">
        <f>SUM(B37:E37)</f>
        <v>-132</v>
      </c>
      <c r="G37" s="20"/>
    </row>
    <row r="38" spans="2:7" ht="6" customHeight="1">
      <c r="B38" s="20"/>
      <c r="C38" s="20"/>
      <c r="D38" s="20"/>
      <c r="E38" s="20"/>
      <c r="F38" s="20"/>
      <c r="G38" s="20"/>
    </row>
    <row r="39" spans="1:7" ht="15" thickBot="1">
      <c r="A39" s="2" t="s">
        <v>174</v>
      </c>
      <c r="B39" s="96">
        <f>SUM(B31:B37)</f>
        <v>1312</v>
      </c>
      <c r="C39" s="96">
        <f>SUM(C31:C37)</f>
        <v>13361</v>
      </c>
      <c r="D39" s="96">
        <f>SUM(D31:D37)</f>
        <v>6000</v>
      </c>
      <c r="E39" s="96">
        <f>SUM(E31:E37)</f>
        <v>2625</v>
      </c>
      <c r="F39" s="96">
        <f>SUM(F31:F37)</f>
        <v>23298</v>
      </c>
      <c r="G39" s="20"/>
    </row>
    <row r="40" spans="2:7" ht="15" thickTop="1">
      <c r="B40" s="20"/>
      <c r="C40" s="20"/>
      <c r="D40" s="20"/>
      <c r="E40" s="20"/>
      <c r="F40" s="20"/>
      <c r="G40" s="20"/>
    </row>
    <row r="41" spans="2:7" ht="14.25">
      <c r="B41" s="20"/>
      <c r="C41" s="20"/>
      <c r="D41" s="20"/>
      <c r="E41" s="20"/>
      <c r="F41" s="20"/>
      <c r="G41" s="20"/>
    </row>
    <row r="42" spans="2:7" ht="14.25">
      <c r="B42" s="20"/>
      <c r="C42" s="20"/>
      <c r="D42" s="20"/>
      <c r="E42" s="20"/>
      <c r="F42" s="20"/>
      <c r="G42" s="20"/>
    </row>
    <row r="43" spans="2:7" ht="14.25">
      <c r="B43" s="20"/>
      <c r="C43" s="20"/>
      <c r="D43" s="20"/>
      <c r="E43" s="20"/>
      <c r="F43" s="20"/>
      <c r="G43" s="20"/>
    </row>
    <row r="44" spans="2:7" ht="14.25">
      <c r="B44" s="20"/>
      <c r="C44" s="20"/>
      <c r="D44" s="20"/>
      <c r="E44" s="20"/>
      <c r="F44" s="20"/>
      <c r="G44" s="20"/>
    </row>
    <row r="45" spans="2:7" ht="14.25">
      <c r="B45" s="20"/>
      <c r="C45" s="20"/>
      <c r="D45" s="20"/>
      <c r="E45" s="20"/>
      <c r="F45" s="20"/>
      <c r="G45" s="20"/>
    </row>
    <row r="46" spans="2:7" ht="14.25">
      <c r="B46" s="20"/>
      <c r="C46" s="20"/>
      <c r="D46" s="20"/>
      <c r="E46" s="20"/>
      <c r="F46" s="20"/>
      <c r="G46" s="20"/>
    </row>
    <row r="47" spans="2:7" ht="14.25">
      <c r="B47" s="20"/>
      <c r="C47" s="20"/>
      <c r="D47" s="20"/>
      <c r="E47" s="20"/>
      <c r="F47" s="20"/>
      <c r="G47" s="20"/>
    </row>
    <row r="48" spans="2:7" ht="14.25">
      <c r="B48" s="20"/>
      <c r="C48" s="20"/>
      <c r="D48" s="20"/>
      <c r="E48" s="20"/>
      <c r="F48" s="20"/>
      <c r="G48" s="20"/>
    </row>
  </sheetData>
  <sheetProtection password="CCE3" sheet="1" objects="1" scenarios="1"/>
  <mergeCells count="1">
    <mergeCell ref="C8:E8"/>
  </mergeCells>
  <printOptions horizontalCentered="1"/>
  <pageMargins left="0.5118110236220472" right="0.5118110236220472" top="0.7480314960629921" bottom="0.5118110236220472" header="0.5118110236220472" footer="0.2362204724409449"/>
  <pageSetup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sheetPr codeName="Sheet4"/>
  <dimension ref="A1:D55"/>
  <sheetViews>
    <sheetView workbookViewId="0" topLeftCell="A1">
      <selection activeCell="B19" sqref="B19"/>
    </sheetView>
  </sheetViews>
  <sheetFormatPr defaultColWidth="9.140625" defaultRowHeight="12.75"/>
  <cols>
    <col min="1" max="1" width="60.57421875" style="2" customWidth="1"/>
    <col min="2" max="2" width="15.7109375" style="3" customWidth="1"/>
    <col min="3" max="3" width="2.140625" style="3" customWidth="1"/>
    <col min="4" max="4" width="15.7109375" style="3" customWidth="1"/>
    <col min="5" max="16384" width="9.140625" style="2" customWidth="1"/>
  </cols>
  <sheetData>
    <row r="1" ht="15">
      <c r="A1" s="4" t="s">
        <v>149</v>
      </c>
    </row>
    <row r="2" ht="15">
      <c r="A2" s="4" t="s">
        <v>148</v>
      </c>
    </row>
    <row r="3" ht="15">
      <c r="A3" s="4"/>
    </row>
    <row r="4" ht="15">
      <c r="A4" s="4" t="s">
        <v>155</v>
      </c>
    </row>
    <row r="5" ht="15">
      <c r="A5" s="4" t="s">
        <v>154</v>
      </c>
    </row>
    <row r="6" ht="14.25">
      <c r="A6" s="10" t="s">
        <v>167</v>
      </c>
    </row>
    <row r="7" spans="2:4" ht="15">
      <c r="B7" s="112" t="s">
        <v>175</v>
      </c>
      <c r="C7" s="112"/>
      <c r="D7" s="112"/>
    </row>
    <row r="8" spans="2:4" ht="15">
      <c r="B8" s="85" t="s">
        <v>164</v>
      </c>
      <c r="C8" s="86"/>
      <c r="D8" s="85" t="s">
        <v>164</v>
      </c>
    </row>
    <row r="9" spans="2:4" ht="15">
      <c r="B9" s="85" t="s">
        <v>93</v>
      </c>
      <c r="C9" s="86"/>
      <c r="D9" s="83" t="s">
        <v>30</v>
      </c>
    </row>
    <row r="10" spans="2:4" ht="15">
      <c r="B10" s="84" t="s">
        <v>8</v>
      </c>
      <c r="C10" s="86"/>
      <c r="D10" s="84" t="s">
        <v>8</v>
      </c>
    </row>
    <row r="11" ht="14.25">
      <c r="A11" s="2" t="s">
        <v>37</v>
      </c>
    </row>
    <row r="13" spans="1:4" ht="14.25">
      <c r="A13" s="2" t="s">
        <v>62</v>
      </c>
      <c r="B13" s="97">
        <v>545</v>
      </c>
      <c r="D13" s="3">
        <v>1949</v>
      </c>
    </row>
    <row r="14" ht="6.75" customHeight="1">
      <c r="B14" s="97"/>
    </row>
    <row r="15" spans="1:2" ht="14.25">
      <c r="A15" s="2" t="s">
        <v>63</v>
      </c>
      <c r="B15" s="97"/>
    </row>
    <row r="16" ht="6" customHeight="1">
      <c r="B16" s="97"/>
    </row>
    <row r="17" spans="1:4" ht="14.25">
      <c r="A17" s="2" t="s">
        <v>38</v>
      </c>
      <c r="B17" s="97">
        <v>-1203</v>
      </c>
      <c r="D17" s="3">
        <v>-1143</v>
      </c>
    </row>
    <row r="18" spans="1:4" ht="14.25">
      <c r="A18" s="2" t="s">
        <v>186</v>
      </c>
      <c r="B18" s="106">
        <v>-33</v>
      </c>
      <c r="D18" s="3">
        <v>-203</v>
      </c>
    </row>
    <row r="19" spans="1:4" ht="14.25">
      <c r="A19" s="2" t="s">
        <v>4</v>
      </c>
      <c r="B19" s="106">
        <v>-28</v>
      </c>
      <c r="D19" s="3">
        <v>-30</v>
      </c>
    </row>
    <row r="20" spans="1:4" ht="14.25">
      <c r="A20" s="2" t="s">
        <v>187</v>
      </c>
      <c r="B20" s="107">
        <v>285</v>
      </c>
      <c r="D20" s="70">
        <v>-630</v>
      </c>
    </row>
    <row r="21" ht="6.75" customHeight="1">
      <c r="B21" s="106"/>
    </row>
    <row r="22" spans="1:4" ht="14.25">
      <c r="A22" s="2" t="s">
        <v>39</v>
      </c>
      <c r="B22" s="108">
        <f>SUM(B13:B20)</f>
        <v>-434</v>
      </c>
      <c r="D22" s="3">
        <f>SUM(D13:D20)</f>
        <v>-57</v>
      </c>
    </row>
    <row r="23" ht="7.5" customHeight="1">
      <c r="B23" s="108"/>
    </row>
    <row r="24" spans="1:4" ht="14.25">
      <c r="A24" s="2" t="s">
        <v>65</v>
      </c>
      <c r="B24" s="108">
        <v>-41</v>
      </c>
      <c r="D24" s="3">
        <v>80</v>
      </c>
    </row>
    <row r="25" spans="1:4" ht="14.25">
      <c r="A25" s="2" t="s">
        <v>66</v>
      </c>
      <c r="B25" s="109">
        <v>914</v>
      </c>
      <c r="D25" s="3">
        <v>183</v>
      </c>
    </row>
    <row r="26" spans="2:4" ht="7.5" customHeight="1">
      <c r="B26" s="89"/>
      <c r="D26" s="70"/>
    </row>
    <row r="27" ht="6" customHeight="1">
      <c r="B27" s="88"/>
    </row>
    <row r="28" spans="1:4" ht="14.25">
      <c r="A28" s="2" t="s">
        <v>40</v>
      </c>
      <c r="B28" s="87">
        <f>SUM(B22:B25)</f>
        <v>439</v>
      </c>
      <c r="D28" s="87">
        <f>SUM(D22:D25)</f>
        <v>206</v>
      </c>
    </row>
    <row r="29" ht="6.75" customHeight="1">
      <c r="B29" s="87"/>
    </row>
    <row r="30" spans="1:4" ht="14.25">
      <c r="A30" s="2" t="s">
        <v>188</v>
      </c>
      <c r="B30" s="87">
        <v>-85</v>
      </c>
      <c r="D30" s="3">
        <v>-9</v>
      </c>
    </row>
    <row r="31" ht="6.75" customHeight="1">
      <c r="B31" s="87"/>
    </row>
    <row r="32" spans="1:4" ht="14.25">
      <c r="A32" s="2" t="s">
        <v>144</v>
      </c>
      <c r="B32" s="90">
        <f>SUM(B28:B30)</f>
        <v>354</v>
      </c>
      <c r="D32" s="90">
        <f>SUM(D28:D30)</f>
        <v>197</v>
      </c>
    </row>
    <row r="34" ht="14.25">
      <c r="A34" s="2" t="s">
        <v>196</v>
      </c>
    </row>
    <row r="35" ht="6.75" customHeight="1"/>
    <row r="36" spans="1:4" ht="14.25">
      <c r="A36" s="2" t="s">
        <v>61</v>
      </c>
      <c r="B36" s="87">
        <v>0</v>
      </c>
      <c r="D36" s="3">
        <v>7</v>
      </c>
    </row>
    <row r="37" spans="1:2" ht="14.25">
      <c r="A37" s="2" t="s">
        <v>190</v>
      </c>
      <c r="B37" s="87">
        <v>843</v>
      </c>
    </row>
    <row r="38" spans="1:4" ht="14.25">
      <c r="A38" s="2" t="s">
        <v>64</v>
      </c>
      <c r="B38" s="87">
        <v>28</v>
      </c>
      <c r="D38" s="3">
        <v>30</v>
      </c>
    </row>
    <row r="39" ht="6.75" customHeight="1"/>
    <row r="40" spans="1:4" ht="14.25">
      <c r="A40" s="2" t="s">
        <v>197</v>
      </c>
      <c r="B40" s="95">
        <f>SUM(B36:B39)</f>
        <v>871</v>
      </c>
      <c r="D40" s="95">
        <f>SUM(D36:D39)</f>
        <v>37</v>
      </c>
    </row>
    <row r="41" ht="14.25">
      <c r="D41" s="7"/>
    </row>
    <row r="42" spans="1:4" ht="14.25">
      <c r="A42" s="2" t="s">
        <v>41</v>
      </c>
      <c r="D42" s="7"/>
    </row>
    <row r="43" ht="6.75" customHeight="1">
      <c r="D43" s="7"/>
    </row>
    <row r="44" spans="1:4" ht="14.25">
      <c r="A44" s="2" t="s">
        <v>42</v>
      </c>
      <c r="B44" s="87">
        <v>-255</v>
      </c>
      <c r="D44" s="7">
        <v>-132</v>
      </c>
    </row>
    <row r="45" ht="6.75" customHeight="1">
      <c r="D45" s="7"/>
    </row>
    <row r="46" spans="1:4" ht="14.25">
      <c r="A46" s="2" t="s">
        <v>198</v>
      </c>
      <c r="B46" s="95">
        <f>SUM(B44:B45)</f>
        <v>-255</v>
      </c>
      <c r="D46" s="95">
        <f>SUM(D44:D45)</f>
        <v>-132</v>
      </c>
    </row>
    <row r="47" ht="14.25">
      <c r="B47" s="88"/>
    </row>
    <row r="49" spans="1:4" ht="14.25">
      <c r="A49" s="2" t="s">
        <v>43</v>
      </c>
      <c r="B49" s="3">
        <f>B32+B40+B46</f>
        <v>970</v>
      </c>
      <c r="D49" s="3">
        <f>D32+D40+D46</f>
        <v>102</v>
      </c>
    </row>
    <row r="50" ht="8.25" customHeight="1"/>
    <row r="51" spans="1:4" ht="14.25">
      <c r="A51" s="2" t="s">
        <v>152</v>
      </c>
      <c r="B51" s="3">
        <v>33</v>
      </c>
      <c r="D51" s="3">
        <v>203</v>
      </c>
    </row>
    <row r="52" ht="7.5" customHeight="1"/>
    <row r="53" spans="1:4" ht="14.25">
      <c r="A53" s="2" t="s">
        <v>176</v>
      </c>
      <c r="B53" s="87">
        <v>7378</v>
      </c>
      <c r="C53" s="87"/>
      <c r="D53" s="3">
        <v>6049</v>
      </c>
    </row>
    <row r="54" spans="2:3" ht="4.5" customHeight="1">
      <c r="B54" s="87"/>
      <c r="C54" s="87"/>
    </row>
    <row r="55" spans="1:4" ht="15" thickBot="1">
      <c r="A55" s="2" t="s">
        <v>177</v>
      </c>
      <c r="B55" s="8">
        <f>SUM(B49:B53)</f>
        <v>8381</v>
      </c>
      <c r="C55" s="7"/>
      <c r="D55" s="8">
        <f>SUM(D49:D53)</f>
        <v>6354</v>
      </c>
    </row>
    <row r="56" ht="15" thickTop="1"/>
  </sheetData>
  <sheetProtection password="CCE3" sheet="1" objects="1" scenarios="1"/>
  <mergeCells count="1">
    <mergeCell ref="B7:D7"/>
  </mergeCells>
  <printOptions horizontalCentered="1"/>
  <pageMargins left="0.5118110236220472" right="0.5118110236220472" top="0.7480314960629921" bottom="0.5118110236220472" header="0.5118110236220472" footer="0.2362204724409449"/>
  <pageSetup horizontalDpi="600" verticalDpi="600" orientation="portrait" paperSize="9" r:id="rId2"/>
  <headerFooter alignWithMargins="0">
    <oddHeader>&amp;R
</oddHeader>
  </headerFooter>
  <drawing r:id="rId1"/>
</worksheet>
</file>

<file path=xl/worksheets/sheet5.xml><?xml version="1.0" encoding="utf-8"?>
<worksheet xmlns="http://schemas.openxmlformats.org/spreadsheetml/2006/main" xmlns:r="http://schemas.openxmlformats.org/officeDocument/2006/relationships">
  <sheetPr codeName="Sheet5"/>
  <dimension ref="A1:J100"/>
  <sheetViews>
    <sheetView workbookViewId="0" topLeftCell="A1">
      <selection activeCell="I28" sqref="I28"/>
    </sheetView>
  </sheetViews>
  <sheetFormatPr defaultColWidth="9.140625" defaultRowHeight="12.75"/>
  <cols>
    <col min="1" max="1" width="4.7109375" style="63" customWidth="1"/>
    <col min="2" max="2" width="29.421875" style="63" customWidth="1"/>
    <col min="3" max="7" width="7.7109375" style="63" bestFit="1" customWidth="1"/>
    <col min="8" max="8" width="8.140625" style="63" customWidth="1"/>
    <col min="9" max="9" width="8.57421875" style="63" bestFit="1" customWidth="1"/>
    <col min="10" max="16384" width="9.140625" style="63" customWidth="1"/>
  </cols>
  <sheetData>
    <row r="1" ht="15">
      <c r="A1" s="32" t="s">
        <v>149</v>
      </c>
    </row>
    <row r="2" ht="15">
      <c r="A2" s="32" t="s">
        <v>148</v>
      </c>
    </row>
    <row r="3" ht="15">
      <c r="A3" s="32"/>
    </row>
    <row r="4" ht="15">
      <c r="A4" s="32" t="s">
        <v>95</v>
      </c>
    </row>
    <row r="5" ht="15">
      <c r="A5" s="32"/>
    </row>
    <row r="7" spans="1:2" ht="15">
      <c r="A7" s="64" t="s">
        <v>96</v>
      </c>
      <c r="B7" s="32" t="s">
        <v>52</v>
      </c>
    </row>
    <row r="25" spans="1:2" ht="15">
      <c r="A25" s="64" t="s">
        <v>97</v>
      </c>
      <c r="B25" s="32" t="s">
        <v>98</v>
      </c>
    </row>
    <row r="30" spans="1:2" ht="15">
      <c r="A30" s="64" t="s">
        <v>99</v>
      </c>
      <c r="B30" s="32" t="s">
        <v>100</v>
      </c>
    </row>
    <row r="31" spans="1:2" ht="15">
      <c r="A31" s="64"/>
      <c r="B31" s="32"/>
    </row>
    <row r="32" spans="1:2" ht="15">
      <c r="A32" s="64"/>
      <c r="B32" s="32"/>
    </row>
    <row r="33" spans="1:2" ht="15">
      <c r="A33" s="64"/>
      <c r="B33" s="32"/>
    </row>
    <row r="34" spans="1:2" ht="15">
      <c r="A34" s="64" t="s">
        <v>101</v>
      </c>
      <c r="B34" s="32" t="s">
        <v>102</v>
      </c>
    </row>
    <row r="41" spans="1:2" ht="15">
      <c r="A41" s="64" t="s">
        <v>103</v>
      </c>
      <c r="B41" s="32" t="s">
        <v>81</v>
      </c>
    </row>
    <row r="45" spans="1:2" ht="15">
      <c r="A45" s="64" t="s">
        <v>104</v>
      </c>
      <c r="B45" s="32" t="s">
        <v>105</v>
      </c>
    </row>
    <row r="46" spans="1:2" ht="15">
      <c r="A46" s="64"/>
      <c r="B46" s="32"/>
    </row>
    <row r="47" spans="1:2" ht="15">
      <c r="A47" s="64"/>
      <c r="B47" s="32"/>
    </row>
    <row r="48" spans="1:2" ht="15">
      <c r="A48" s="64"/>
      <c r="B48" s="32"/>
    </row>
    <row r="49" spans="1:2" ht="15">
      <c r="A49" s="64"/>
      <c r="B49" s="32"/>
    </row>
    <row r="50" spans="1:2" ht="15">
      <c r="A50" s="65" t="s">
        <v>106</v>
      </c>
      <c r="B50" s="4" t="s">
        <v>53</v>
      </c>
    </row>
    <row r="52" s="2" customFormat="1" ht="14.25">
      <c r="B52" s="2" t="s">
        <v>208</v>
      </c>
    </row>
    <row r="53" s="2" customFormat="1" ht="14.25"/>
    <row r="54" spans="8:10" s="2" customFormat="1" ht="14.25">
      <c r="H54" s="2" t="s">
        <v>199</v>
      </c>
      <c r="I54" s="115" t="s">
        <v>200</v>
      </c>
      <c r="J54" s="115"/>
    </row>
    <row r="55" spans="8:10" s="2" customFormat="1" ht="14.25">
      <c r="H55" s="2" t="s">
        <v>8</v>
      </c>
      <c r="I55" s="115" t="s">
        <v>201</v>
      </c>
      <c r="J55" s="115"/>
    </row>
    <row r="56" spans="9:10" s="2" customFormat="1" ht="14.25">
      <c r="I56" s="115" t="s">
        <v>202</v>
      </c>
      <c r="J56" s="115"/>
    </row>
    <row r="57" spans="2:10" s="2" customFormat="1" ht="14.25">
      <c r="B57" s="2" t="s">
        <v>203</v>
      </c>
      <c r="I57" s="5"/>
      <c r="J57" s="5"/>
    </row>
    <row r="58" spans="2:10" s="2" customFormat="1" ht="14.25">
      <c r="B58" s="2" t="s">
        <v>204</v>
      </c>
      <c r="I58" s="5"/>
      <c r="J58" s="5"/>
    </row>
    <row r="59" spans="9:10" s="2" customFormat="1" ht="14.25">
      <c r="I59" s="5"/>
      <c r="J59" s="5"/>
    </row>
    <row r="60" spans="2:10" s="2" customFormat="1" ht="14.25">
      <c r="B60" s="2" t="s">
        <v>205</v>
      </c>
      <c r="I60" s="5"/>
      <c r="J60" s="5"/>
    </row>
    <row r="61" spans="2:10" s="2" customFormat="1" ht="14.25">
      <c r="B61" s="101" t="s">
        <v>206</v>
      </c>
      <c r="H61" s="2">
        <v>94</v>
      </c>
      <c r="I61" s="115">
        <v>3.6</v>
      </c>
      <c r="J61" s="115"/>
    </row>
    <row r="62" spans="2:10" s="2" customFormat="1" ht="14.25">
      <c r="B62" s="2" t="s">
        <v>207</v>
      </c>
      <c r="H62" s="2">
        <v>161</v>
      </c>
      <c r="I62" s="116">
        <v>6.1</v>
      </c>
      <c r="J62" s="116"/>
    </row>
    <row r="63" spans="8:10" s="2" customFormat="1" ht="15" thickBot="1">
      <c r="H63" s="102">
        <f>SUM(H61:H62)</f>
        <v>255</v>
      </c>
      <c r="I63" s="117">
        <f>SUM(I61:I62)</f>
        <v>9.7</v>
      </c>
      <c r="J63" s="117"/>
    </row>
    <row r="64" s="2" customFormat="1" ht="15" thickTop="1"/>
    <row r="65" ht="14.25" hidden="1">
      <c r="B65" s="2"/>
    </row>
    <row r="66" spans="3:9" ht="14.25" hidden="1">
      <c r="C66" s="2"/>
      <c r="D66" s="2"/>
      <c r="E66" s="2"/>
      <c r="F66" s="2"/>
      <c r="G66" s="2"/>
      <c r="H66" s="3"/>
      <c r="I66" s="2"/>
    </row>
    <row r="67" spans="1:10" ht="15">
      <c r="A67" s="66" t="s">
        <v>107</v>
      </c>
      <c r="B67" s="67" t="s">
        <v>108</v>
      </c>
      <c r="C67" s="9"/>
      <c r="D67" s="9"/>
      <c r="E67" s="9"/>
      <c r="F67" s="16"/>
      <c r="G67" s="16"/>
      <c r="H67" s="16"/>
      <c r="I67" s="16"/>
      <c r="J67" s="16"/>
    </row>
    <row r="68" spans="1:10" ht="14.25">
      <c r="A68" s="44"/>
      <c r="C68" s="45"/>
      <c r="D68" s="45"/>
      <c r="E68" s="45"/>
      <c r="F68" s="46"/>
      <c r="G68" s="46"/>
      <c r="H68" s="46"/>
      <c r="I68" s="46"/>
      <c r="J68" s="46"/>
    </row>
    <row r="69" spans="1:10" ht="16.5">
      <c r="A69" s="44"/>
      <c r="B69" s="91" t="s">
        <v>178</v>
      </c>
      <c r="C69" s="113" t="s">
        <v>7</v>
      </c>
      <c r="D69" s="113"/>
      <c r="E69" s="113" t="s">
        <v>67</v>
      </c>
      <c r="F69" s="113"/>
      <c r="G69" s="113" t="s">
        <v>78</v>
      </c>
      <c r="H69" s="113"/>
      <c r="I69" s="114" t="s">
        <v>68</v>
      </c>
      <c r="J69" s="114"/>
    </row>
    <row r="70" spans="1:10" ht="14.25">
      <c r="A70" s="44"/>
      <c r="B70" s="45"/>
      <c r="C70" s="47" t="s">
        <v>93</v>
      </c>
      <c r="D70" s="47" t="s">
        <v>30</v>
      </c>
      <c r="E70" s="48" t="s">
        <v>93</v>
      </c>
      <c r="F70" s="48" t="s">
        <v>30</v>
      </c>
      <c r="G70" s="48" t="s">
        <v>93</v>
      </c>
      <c r="H70" s="48" t="s">
        <v>30</v>
      </c>
      <c r="I70" s="49" t="s">
        <v>93</v>
      </c>
      <c r="J70" s="49" t="s">
        <v>30</v>
      </c>
    </row>
    <row r="71" spans="1:10" ht="14.25">
      <c r="A71" s="44"/>
      <c r="B71" s="45"/>
      <c r="C71" s="50" t="s">
        <v>24</v>
      </c>
      <c r="D71" s="50" t="s">
        <v>24</v>
      </c>
      <c r="E71" s="50" t="s">
        <v>24</v>
      </c>
      <c r="F71" s="50" t="s">
        <v>24</v>
      </c>
      <c r="G71" s="50" t="s">
        <v>24</v>
      </c>
      <c r="H71" s="50" t="s">
        <v>24</v>
      </c>
      <c r="I71" s="50" t="s">
        <v>24</v>
      </c>
      <c r="J71" s="50" t="s">
        <v>24</v>
      </c>
    </row>
    <row r="72" spans="1:10" ht="14.25">
      <c r="A72" s="44"/>
      <c r="B72" s="45" t="s">
        <v>76</v>
      </c>
      <c r="C72" s="45"/>
      <c r="D72" s="45"/>
      <c r="E72" s="51"/>
      <c r="F72" s="52"/>
      <c r="G72" s="52"/>
      <c r="H72" s="52"/>
      <c r="I72" s="51"/>
      <c r="J72" s="52"/>
    </row>
    <row r="73" spans="1:10" ht="14.25">
      <c r="A73" s="44"/>
      <c r="B73" s="45"/>
      <c r="C73" s="45"/>
      <c r="D73" s="45"/>
      <c r="E73" s="51"/>
      <c r="F73" s="52"/>
      <c r="G73" s="52"/>
      <c r="H73" s="52"/>
      <c r="I73" s="51"/>
      <c r="J73" s="52"/>
    </row>
    <row r="74" spans="1:10" ht="14.25">
      <c r="A74" s="44"/>
      <c r="B74" s="53" t="s">
        <v>16</v>
      </c>
      <c r="C74" s="45"/>
      <c r="D74" s="45"/>
      <c r="E74" s="51"/>
      <c r="F74" s="52"/>
      <c r="G74" s="52"/>
      <c r="H74" s="52"/>
      <c r="I74" s="51"/>
      <c r="J74" s="52"/>
    </row>
    <row r="75" spans="1:10" ht="14.25">
      <c r="A75" s="44"/>
      <c r="B75" s="45" t="s">
        <v>69</v>
      </c>
      <c r="C75" s="54">
        <v>1595</v>
      </c>
      <c r="D75" s="54">
        <v>1143</v>
      </c>
      <c r="E75" s="51">
        <v>28</v>
      </c>
      <c r="F75" s="52">
        <v>30</v>
      </c>
      <c r="G75" s="52">
        <v>508</v>
      </c>
      <c r="H75" s="52">
        <v>496</v>
      </c>
      <c r="I75" s="51">
        <f>C75+E75+G75</f>
        <v>2131</v>
      </c>
      <c r="J75" s="52">
        <f>F75+D75+H75</f>
        <v>1669</v>
      </c>
    </row>
    <row r="76" spans="1:10" ht="14.25">
      <c r="A76" s="44"/>
      <c r="B76" s="45" t="s">
        <v>70</v>
      </c>
      <c r="C76" s="55">
        <f aca="true" t="shared" si="0" ref="C76:J76">SUM(C75:C75)</f>
        <v>1595</v>
      </c>
      <c r="D76" s="55">
        <f t="shared" si="0"/>
        <v>1143</v>
      </c>
      <c r="E76" s="56">
        <f t="shared" si="0"/>
        <v>28</v>
      </c>
      <c r="F76" s="57">
        <f t="shared" si="0"/>
        <v>30</v>
      </c>
      <c r="G76" s="57">
        <f t="shared" si="0"/>
        <v>508</v>
      </c>
      <c r="H76" s="57">
        <f t="shared" si="0"/>
        <v>496</v>
      </c>
      <c r="I76" s="56">
        <f t="shared" si="0"/>
        <v>2131</v>
      </c>
      <c r="J76" s="57">
        <f t="shared" si="0"/>
        <v>1669</v>
      </c>
    </row>
    <row r="77" spans="1:10" ht="14.25">
      <c r="A77" s="44"/>
      <c r="B77" s="45"/>
      <c r="C77" s="45"/>
      <c r="D77" s="45"/>
      <c r="E77" s="51"/>
      <c r="F77" s="52"/>
      <c r="G77" s="52"/>
      <c r="H77" s="52"/>
      <c r="I77" s="51"/>
      <c r="J77" s="52"/>
    </row>
    <row r="78" spans="1:10" ht="14.25">
      <c r="A78" s="44"/>
      <c r="B78" s="53" t="s">
        <v>71</v>
      </c>
      <c r="C78" s="45"/>
      <c r="D78" s="45"/>
      <c r="E78" s="51"/>
      <c r="F78" s="52"/>
      <c r="G78" s="52"/>
      <c r="H78" s="52"/>
      <c r="I78" s="51"/>
      <c r="J78" s="52"/>
    </row>
    <row r="79" spans="1:10" ht="14.25">
      <c r="A79" s="44"/>
      <c r="B79" s="45" t="s">
        <v>72</v>
      </c>
      <c r="C79" s="54">
        <v>1310</v>
      </c>
      <c r="D79" s="54">
        <v>1773</v>
      </c>
      <c r="E79" s="51">
        <v>28</v>
      </c>
      <c r="F79" s="52">
        <v>30</v>
      </c>
      <c r="G79" s="52">
        <v>453</v>
      </c>
      <c r="H79" s="52">
        <v>441</v>
      </c>
      <c r="I79" s="51">
        <f>E79+C79+G79</f>
        <v>1791</v>
      </c>
      <c r="J79" s="52">
        <f>F79+D79+H79</f>
        <v>2244</v>
      </c>
    </row>
    <row r="80" spans="1:10" ht="14.25">
      <c r="A80" s="44"/>
      <c r="B80" s="45" t="s">
        <v>73</v>
      </c>
      <c r="C80" s="58"/>
      <c r="D80" s="58"/>
      <c r="E80" s="51"/>
      <c r="F80" s="52"/>
      <c r="G80" s="52"/>
      <c r="H80" s="52"/>
      <c r="I80" s="59">
        <v>-1246</v>
      </c>
      <c r="J80" s="60">
        <v>-295</v>
      </c>
    </row>
    <row r="81" spans="1:10" ht="14.25">
      <c r="A81" s="44"/>
      <c r="B81" s="45" t="s">
        <v>75</v>
      </c>
      <c r="C81" s="45"/>
      <c r="D81" s="45"/>
      <c r="E81" s="51"/>
      <c r="F81" s="52"/>
      <c r="G81" s="52"/>
      <c r="H81" s="52"/>
      <c r="I81" s="51">
        <f>SUM(I79:I80)</f>
        <v>545</v>
      </c>
      <c r="J81" s="52">
        <f>SUM(J79:J80)</f>
        <v>1949</v>
      </c>
    </row>
    <row r="82" spans="1:10" ht="14.25">
      <c r="A82" s="44"/>
      <c r="B82" s="45" t="s">
        <v>74</v>
      </c>
      <c r="C82" s="45"/>
      <c r="D82" s="45"/>
      <c r="E82" s="51"/>
      <c r="F82" s="52"/>
      <c r="G82" s="52"/>
      <c r="H82" s="52"/>
      <c r="I82" s="51">
        <v>-408</v>
      </c>
      <c r="J82" s="52">
        <v>-416</v>
      </c>
    </row>
    <row r="83" spans="1:10" ht="15" thickBot="1">
      <c r="A83" s="44"/>
      <c r="B83" s="45" t="s">
        <v>77</v>
      </c>
      <c r="C83" s="45"/>
      <c r="D83" s="45"/>
      <c r="E83" s="51"/>
      <c r="F83" s="52"/>
      <c r="G83" s="52"/>
      <c r="H83" s="52"/>
      <c r="I83" s="61">
        <f>SUM(I81:I82)</f>
        <v>137</v>
      </c>
      <c r="J83" s="62">
        <f>SUM(J81:J82)</f>
        <v>1533</v>
      </c>
    </row>
    <row r="84" spans="1:10" ht="15" thickTop="1">
      <c r="A84" s="44"/>
      <c r="B84" s="45"/>
      <c r="C84" s="45"/>
      <c r="D84" s="45"/>
      <c r="E84" s="51"/>
      <c r="F84" s="52"/>
      <c r="G84" s="52"/>
      <c r="H84" s="52"/>
      <c r="I84" s="51"/>
      <c r="J84" s="52"/>
    </row>
    <row r="85" spans="1:2" ht="15">
      <c r="A85" s="64" t="s">
        <v>109</v>
      </c>
      <c r="B85" s="32" t="s">
        <v>110</v>
      </c>
    </row>
    <row r="86" spans="1:2" ht="15">
      <c r="A86" s="64"/>
      <c r="B86" s="32"/>
    </row>
    <row r="87" spans="1:2" ht="15">
      <c r="A87" s="64"/>
      <c r="B87" s="32"/>
    </row>
    <row r="88" spans="1:2" ht="15">
      <c r="A88" s="64"/>
      <c r="B88" s="32"/>
    </row>
    <row r="90" spans="1:2" ht="15">
      <c r="A90" s="64" t="s">
        <v>111</v>
      </c>
      <c r="B90" s="32" t="s">
        <v>112</v>
      </c>
    </row>
    <row r="92" ht="14.25">
      <c r="B92" s="63" t="s">
        <v>117</v>
      </c>
    </row>
    <row r="94" spans="1:2" ht="15">
      <c r="A94" s="64" t="s">
        <v>113</v>
      </c>
      <c r="B94" s="32" t="s">
        <v>15</v>
      </c>
    </row>
    <row r="96" ht="14.25">
      <c r="B96" s="63" t="s">
        <v>114</v>
      </c>
    </row>
    <row r="98" spans="1:2" ht="15">
      <c r="A98" s="64" t="s">
        <v>115</v>
      </c>
      <c r="B98" s="32" t="s">
        <v>116</v>
      </c>
    </row>
    <row r="100" ht="14.25">
      <c r="B100" s="63" t="s">
        <v>20</v>
      </c>
    </row>
  </sheetData>
  <sheetProtection password="CCE3" sheet="1" objects="1" scenarios="1"/>
  <mergeCells count="10">
    <mergeCell ref="I61:J61"/>
    <mergeCell ref="I62:J62"/>
    <mergeCell ref="I63:J63"/>
    <mergeCell ref="I54:J54"/>
    <mergeCell ref="I55:J55"/>
    <mergeCell ref="I56:J56"/>
    <mergeCell ref="C69:D69"/>
    <mergeCell ref="E69:F69"/>
    <mergeCell ref="G69:H69"/>
    <mergeCell ref="I69:J69"/>
  </mergeCells>
  <printOptions horizontalCentered="1"/>
  <pageMargins left="0.5118110236220472" right="0.5118110236220472" top="0.5511811023622047" bottom="0.5118110236220472" header="0.2362204724409449" footer="0.2362204724409449"/>
  <pageSetup horizontalDpi="600" verticalDpi="600" orientation="portrait" paperSize="9" scale="95" r:id="rId2"/>
  <rowBreaks count="1" manualBreakCount="1">
    <brk id="49" max="255" man="1"/>
  </rowBreaks>
  <drawing r:id="rId1"/>
</worksheet>
</file>

<file path=xl/worksheets/sheet6.xml><?xml version="1.0" encoding="utf-8"?>
<worksheet xmlns="http://schemas.openxmlformats.org/spreadsheetml/2006/main" xmlns:r="http://schemas.openxmlformats.org/officeDocument/2006/relationships">
  <sheetPr codeName="Sheet6"/>
  <dimension ref="A1:K117"/>
  <sheetViews>
    <sheetView workbookViewId="0" topLeftCell="A1">
      <selection activeCell="F23" sqref="F23"/>
    </sheetView>
  </sheetViews>
  <sheetFormatPr defaultColWidth="9.140625" defaultRowHeight="12.75"/>
  <cols>
    <col min="1" max="1" width="5.00390625" style="2" customWidth="1"/>
    <col min="2" max="4" width="9.140625" style="2" customWidth="1"/>
    <col min="5" max="5" width="8.28125" style="2" customWidth="1"/>
    <col min="6" max="6" width="11.8515625" style="2" customWidth="1"/>
    <col min="7" max="7" width="15.140625" style="2" customWidth="1"/>
    <col min="8" max="8" width="12.57421875" style="3" customWidth="1"/>
    <col min="9" max="9" width="15.140625" style="2" customWidth="1"/>
    <col min="10" max="10" width="10.8515625" style="2" customWidth="1"/>
    <col min="11" max="16384" width="9.140625" style="2" customWidth="1"/>
  </cols>
  <sheetData>
    <row r="1" ht="15">
      <c r="A1" s="1" t="s">
        <v>149</v>
      </c>
    </row>
    <row r="2" ht="15">
      <c r="A2" s="1" t="s">
        <v>148</v>
      </c>
    </row>
    <row r="3" ht="15">
      <c r="A3" s="1"/>
    </row>
    <row r="4" ht="15">
      <c r="A4" s="4" t="s">
        <v>118</v>
      </c>
    </row>
    <row r="5" ht="15">
      <c r="A5" s="4"/>
    </row>
    <row r="6" ht="14.25" hidden="1"/>
    <row r="7" spans="1:2" ht="15">
      <c r="A7" s="65" t="s">
        <v>119</v>
      </c>
      <c r="B7" s="4" t="s">
        <v>120</v>
      </c>
    </row>
    <row r="13" spans="1:2" ht="15">
      <c r="A13" s="65" t="s">
        <v>121</v>
      </c>
      <c r="B13" s="4" t="s">
        <v>122</v>
      </c>
    </row>
    <row r="21" spans="1:2" ht="15">
      <c r="A21" s="65" t="s">
        <v>123</v>
      </c>
      <c r="B21" s="4" t="s">
        <v>124</v>
      </c>
    </row>
    <row r="26" spans="1:2" ht="15">
      <c r="A26" s="65" t="s">
        <v>125</v>
      </c>
      <c r="B26" s="4" t="s">
        <v>126</v>
      </c>
    </row>
    <row r="28" ht="14.25">
      <c r="B28" s="2" t="s">
        <v>91</v>
      </c>
    </row>
    <row r="30" spans="1:2" ht="15">
      <c r="A30" s="65" t="s">
        <v>127</v>
      </c>
      <c r="B30" s="4" t="s">
        <v>1</v>
      </c>
    </row>
    <row r="31" spans="6:9" ht="14.25">
      <c r="F31" s="118" t="s">
        <v>54</v>
      </c>
      <c r="G31" s="118"/>
      <c r="H31" s="118" t="s">
        <v>182</v>
      </c>
      <c r="I31" s="118"/>
    </row>
    <row r="32" spans="6:9" ht="14.25">
      <c r="F32" s="92" t="s">
        <v>87</v>
      </c>
      <c r="G32" s="12" t="s">
        <v>31</v>
      </c>
      <c r="H32" s="92" t="s">
        <v>87</v>
      </c>
      <c r="I32" s="12" t="s">
        <v>31</v>
      </c>
    </row>
    <row r="33" spans="6:9" ht="14.25">
      <c r="F33" s="92" t="s">
        <v>12</v>
      </c>
      <c r="G33" s="92" t="s">
        <v>12</v>
      </c>
      <c r="H33" s="92" t="s">
        <v>183</v>
      </c>
      <c r="I33" s="92" t="s">
        <v>183</v>
      </c>
    </row>
    <row r="34" spans="6:9" ht="14.25">
      <c r="F34" s="93" t="s">
        <v>184</v>
      </c>
      <c r="G34" s="93" t="s">
        <v>185</v>
      </c>
      <c r="H34" s="93" t="str">
        <f>F34</f>
        <v>30.9.2003</v>
      </c>
      <c r="I34" s="93" t="str">
        <f>G34</f>
        <v>30.9.2002</v>
      </c>
    </row>
    <row r="35" spans="6:9" ht="14.25">
      <c r="F35" s="12" t="s">
        <v>8</v>
      </c>
      <c r="G35" s="12" t="s">
        <v>8</v>
      </c>
      <c r="H35" s="12" t="s">
        <v>8</v>
      </c>
      <c r="I35" s="12" t="s">
        <v>8</v>
      </c>
    </row>
    <row r="37" spans="2:9" ht="14.25">
      <c r="B37" s="2" t="s">
        <v>130</v>
      </c>
      <c r="F37" s="3"/>
      <c r="G37" s="3"/>
      <c r="I37" s="3"/>
    </row>
    <row r="38" spans="2:9" ht="14.25">
      <c r="B38" s="2" t="s">
        <v>57</v>
      </c>
      <c r="F38" s="3">
        <v>2</v>
      </c>
      <c r="G38" s="3">
        <v>125</v>
      </c>
      <c r="H38" s="3">
        <v>46</v>
      </c>
      <c r="I38" s="3">
        <v>319</v>
      </c>
    </row>
    <row r="39" spans="2:9" ht="14.25">
      <c r="B39" s="2" t="s">
        <v>58</v>
      </c>
      <c r="F39" s="70">
        <v>122</v>
      </c>
      <c r="G39" s="70">
        <v>13</v>
      </c>
      <c r="H39" s="70">
        <v>395</v>
      </c>
      <c r="I39" s="70">
        <v>97</v>
      </c>
    </row>
    <row r="40" spans="6:9" ht="14.25">
      <c r="F40" s="7">
        <f>SUM(F38:F39)</f>
        <v>124</v>
      </c>
      <c r="G40" s="7">
        <f>SUM(G38:G39)</f>
        <v>138</v>
      </c>
      <c r="H40" s="7">
        <f>SUM(H38:H39)</f>
        <v>441</v>
      </c>
      <c r="I40" s="7">
        <f>SUM(I38:I39)</f>
        <v>416</v>
      </c>
    </row>
    <row r="41" spans="2:9" ht="14.25">
      <c r="B41" s="2" t="s">
        <v>145</v>
      </c>
      <c r="F41" s="7"/>
      <c r="G41" s="7"/>
      <c r="H41" s="7"/>
      <c r="I41" s="7"/>
    </row>
    <row r="42" spans="2:9" ht="14.25">
      <c r="B42" s="71" t="s">
        <v>146</v>
      </c>
      <c r="F42" s="7">
        <v>0</v>
      </c>
      <c r="G42" s="88">
        <v>0</v>
      </c>
      <c r="H42" s="7">
        <v>-33</v>
      </c>
      <c r="I42" s="88">
        <v>0</v>
      </c>
    </row>
    <row r="43" spans="6:9" ht="15" thickBot="1">
      <c r="F43" s="8">
        <f>SUM(F40:F42)</f>
        <v>124</v>
      </c>
      <c r="G43" s="8">
        <f>SUM(G40:G42)</f>
        <v>138</v>
      </c>
      <c r="H43" s="8">
        <f>SUM(H40:H42)</f>
        <v>408</v>
      </c>
      <c r="I43" s="8">
        <f>SUM(I40:I42)</f>
        <v>416</v>
      </c>
    </row>
    <row r="44" spans="6:10" ht="15" thickTop="1">
      <c r="F44" s="7"/>
      <c r="G44" s="7"/>
      <c r="H44" s="7"/>
      <c r="I44" s="7"/>
      <c r="J44" s="7"/>
    </row>
    <row r="45" spans="6:9" ht="14.25">
      <c r="F45" s="6"/>
      <c r="G45" s="6"/>
      <c r="H45" s="7"/>
      <c r="I45" s="6"/>
    </row>
    <row r="46" spans="6:9" ht="14.25">
      <c r="F46" s="6"/>
      <c r="G46" s="6"/>
      <c r="H46" s="7"/>
      <c r="I46" s="6"/>
    </row>
    <row r="47" spans="1:9" ht="14.25">
      <c r="A47" s="9"/>
      <c r="B47" s="9"/>
      <c r="C47" s="9"/>
      <c r="D47" s="9"/>
      <c r="E47" s="9"/>
      <c r="F47" s="9"/>
      <c r="G47" s="9"/>
      <c r="H47" s="11" t="s">
        <v>87</v>
      </c>
      <c r="I47" s="11" t="s">
        <v>88</v>
      </c>
    </row>
    <row r="48" spans="1:9" ht="14.25">
      <c r="A48" s="9"/>
      <c r="B48" s="9"/>
      <c r="C48" s="9"/>
      <c r="D48" s="9"/>
      <c r="E48" s="9"/>
      <c r="F48" s="9"/>
      <c r="G48" s="9"/>
      <c r="H48" s="11" t="s">
        <v>12</v>
      </c>
      <c r="I48" s="11" t="s">
        <v>89</v>
      </c>
    </row>
    <row r="49" spans="1:9" ht="14.25">
      <c r="A49" s="9"/>
      <c r="B49" s="9"/>
      <c r="C49" s="9"/>
      <c r="D49" s="9"/>
      <c r="E49" s="9"/>
      <c r="F49" s="9"/>
      <c r="G49" s="9"/>
      <c r="H49" s="12" t="s">
        <v>8</v>
      </c>
      <c r="I49" s="12" t="s">
        <v>8</v>
      </c>
    </row>
    <row r="50" spans="1:11" ht="14.25">
      <c r="A50" s="9"/>
      <c r="B50" s="9"/>
      <c r="C50" s="9"/>
      <c r="D50" s="9"/>
      <c r="E50" s="9"/>
      <c r="F50" s="9"/>
      <c r="G50" s="9"/>
      <c r="H50" s="12"/>
      <c r="I50" s="12"/>
      <c r="J50" s="12"/>
      <c r="K50" s="12"/>
    </row>
    <row r="51" spans="1:11" ht="15" thickBot="1">
      <c r="A51" s="9"/>
      <c r="B51" s="13" t="s">
        <v>194</v>
      </c>
      <c r="C51" s="13"/>
      <c r="D51" s="13"/>
      <c r="E51" s="13"/>
      <c r="F51" s="13"/>
      <c r="H51" s="14">
        <v>-408</v>
      </c>
      <c r="I51" s="15">
        <v>545</v>
      </c>
      <c r="K51" s="3"/>
    </row>
    <row r="52" spans="1:11" ht="15" thickTop="1">
      <c r="A52" s="9"/>
      <c r="B52" s="13"/>
      <c r="C52" s="13"/>
      <c r="D52" s="13"/>
      <c r="E52" s="13"/>
      <c r="F52" s="13"/>
      <c r="H52" s="16"/>
      <c r="I52" s="17"/>
      <c r="K52" s="3"/>
    </row>
    <row r="53" spans="1:11" ht="14.25">
      <c r="A53" s="9"/>
      <c r="B53" s="13" t="s">
        <v>85</v>
      </c>
      <c r="C53" s="13"/>
      <c r="D53" s="13"/>
      <c r="E53" s="13"/>
      <c r="F53" s="13"/>
      <c r="H53" s="17">
        <v>-114</v>
      </c>
      <c r="I53" s="17">
        <v>153</v>
      </c>
      <c r="J53" s="3"/>
      <c r="K53" s="3"/>
    </row>
    <row r="54" spans="1:11" ht="14.25">
      <c r="A54" s="9"/>
      <c r="B54" s="13" t="s">
        <v>86</v>
      </c>
      <c r="C54" s="13"/>
      <c r="D54" s="13"/>
      <c r="E54" s="13"/>
      <c r="F54" s="13"/>
      <c r="H54" s="99">
        <v>271</v>
      </c>
      <c r="I54" s="99">
        <v>427</v>
      </c>
      <c r="K54" s="3"/>
    </row>
    <row r="55" spans="1:11" ht="14.25">
      <c r="A55" s="9"/>
      <c r="B55" s="13" t="s">
        <v>90</v>
      </c>
      <c r="C55" s="13"/>
      <c r="D55" s="13"/>
      <c r="E55" s="13"/>
      <c r="F55" s="13"/>
      <c r="H55" s="98">
        <v>-33</v>
      </c>
      <c r="I55" s="17">
        <v>-139</v>
      </c>
      <c r="K55" s="3"/>
    </row>
    <row r="56" spans="1:11" ht="15" thickBot="1">
      <c r="A56" s="9"/>
      <c r="B56" s="13"/>
      <c r="C56" s="13"/>
      <c r="D56" s="13"/>
      <c r="E56" s="13"/>
      <c r="F56" s="13"/>
      <c r="H56" s="100">
        <f>SUM(H53:H55)</f>
        <v>124</v>
      </c>
      <c r="I56" s="18">
        <f>SUM(I53:I55)</f>
        <v>441</v>
      </c>
      <c r="K56" s="3"/>
    </row>
    <row r="57" spans="1:11" ht="15" thickTop="1">
      <c r="A57" s="9"/>
      <c r="B57" s="13"/>
      <c r="C57" s="13"/>
      <c r="D57" s="13"/>
      <c r="E57" s="13"/>
      <c r="F57" s="13"/>
      <c r="H57" s="104"/>
      <c r="I57" s="105"/>
      <c r="K57" s="3"/>
    </row>
    <row r="58" spans="1:8" ht="15">
      <c r="A58" s="65" t="s">
        <v>128</v>
      </c>
      <c r="B58" s="4" t="s">
        <v>129</v>
      </c>
      <c r="H58" s="97"/>
    </row>
    <row r="60" ht="14.25">
      <c r="B60" s="2" t="s">
        <v>131</v>
      </c>
    </row>
    <row r="62" spans="1:2" ht="15">
      <c r="A62" s="65" t="s">
        <v>132</v>
      </c>
      <c r="B62" s="4" t="s">
        <v>59</v>
      </c>
    </row>
    <row r="64" ht="14.25">
      <c r="B64" s="2" t="s">
        <v>179</v>
      </c>
    </row>
    <row r="68" ht="14.25">
      <c r="B68" s="2" t="s">
        <v>180</v>
      </c>
    </row>
    <row r="69" ht="14.25">
      <c r="I69" s="5" t="s">
        <v>24</v>
      </c>
    </row>
    <row r="71" spans="2:9" ht="14.25">
      <c r="B71" s="2" t="s">
        <v>82</v>
      </c>
      <c r="I71" s="19">
        <v>4882.083</v>
      </c>
    </row>
    <row r="72" spans="2:9" ht="14.25">
      <c r="B72" s="2" t="s">
        <v>60</v>
      </c>
      <c r="I72" s="20">
        <v>-1088.477</v>
      </c>
    </row>
    <row r="73" spans="2:9" ht="15" thickBot="1">
      <c r="B73" s="2" t="s">
        <v>94</v>
      </c>
      <c r="I73" s="94">
        <f>SUM(I71:I72)</f>
        <v>3793.6059999999998</v>
      </c>
    </row>
    <row r="74" ht="14.25" customHeight="1" thickTop="1"/>
    <row r="75" spans="2:9" ht="15" thickBot="1">
      <c r="B75" s="2" t="s">
        <v>181</v>
      </c>
      <c r="I75" s="22">
        <v>78391</v>
      </c>
    </row>
    <row r="76" ht="15" thickTop="1">
      <c r="I76" s="103"/>
    </row>
    <row r="77" spans="1:2" ht="15">
      <c r="A77" s="65" t="s">
        <v>133</v>
      </c>
      <c r="B77" s="4" t="s">
        <v>134</v>
      </c>
    </row>
    <row r="82" spans="1:2" ht="15">
      <c r="A82" s="65" t="s">
        <v>135</v>
      </c>
      <c r="B82" s="4" t="s">
        <v>13</v>
      </c>
    </row>
    <row r="84" spans="2:3" ht="15">
      <c r="B84" s="2" t="s">
        <v>209</v>
      </c>
      <c r="C84" s="4"/>
    </row>
    <row r="86" spans="1:2" ht="15">
      <c r="A86" s="65" t="s">
        <v>136</v>
      </c>
      <c r="B86" s="4" t="s">
        <v>11</v>
      </c>
    </row>
    <row r="91" spans="1:2" ht="15">
      <c r="A91" s="65" t="s">
        <v>137</v>
      </c>
      <c r="B91" s="4" t="s">
        <v>55</v>
      </c>
    </row>
    <row r="93" ht="14.25">
      <c r="B93" s="2" t="s">
        <v>21</v>
      </c>
    </row>
    <row r="95" spans="1:2" ht="15">
      <c r="A95" s="65" t="s">
        <v>138</v>
      </c>
      <c r="B95" s="4" t="s">
        <v>139</v>
      </c>
    </row>
    <row r="97" ht="14.25">
      <c r="B97" s="2" t="s">
        <v>210</v>
      </c>
    </row>
    <row r="99" spans="1:2" ht="15">
      <c r="A99" s="65" t="s">
        <v>140</v>
      </c>
      <c r="B99" s="4" t="s">
        <v>56</v>
      </c>
    </row>
    <row r="104" spans="6:9" ht="14.25">
      <c r="F104" s="118" t="s">
        <v>54</v>
      </c>
      <c r="G104" s="118"/>
      <c r="H104" s="118" t="s">
        <v>182</v>
      </c>
      <c r="I104" s="118"/>
    </row>
    <row r="105" spans="6:9" ht="14.25">
      <c r="F105" s="92" t="s">
        <v>87</v>
      </c>
      <c r="G105" s="12" t="s">
        <v>31</v>
      </c>
      <c r="H105" s="92" t="s">
        <v>87</v>
      </c>
      <c r="I105" s="12" t="s">
        <v>31</v>
      </c>
    </row>
    <row r="106" spans="6:9" ht="14.25">
      <c r="F106" s="92" t="s">
        <v>12</v>
      </c>
      <c r="G106" s="92" t="s">
        <v>12</v>
      </c>
      <c r="H106" s="92" t="s">
        <v>183</v>
      </c>
      <c r="I106" s="92" t="s">
        <v>183</v>
      </c>
    </row>
    <row r="107" spans="6:9" ht="14.25">
      <c r="F107" s="93" t="s">
        <v>184</v>
      </c>
      <c r="G107" s="93" t="s">
        <v>185</v>
      </c>
      <c r="H107" s="93" t="str">
        <f>F107</f>
        <v>30.9.2003</v>
      </c>
      <c r="I107" s="93" t="str">
        <f>G107</f>
        <v>30.9.2002</v>
      </c>
    </row>
    <row r="108" spans="6:9" ht="14.25">
      <c r="F108" s="12" t="s">
        <v>8</v>
      </c>
      <c r="G108" s="12" t="s">
        <v>8</v>
      </c>
      <c r="H108" s="12" t="s">
        <v>8</v>
      </c>
      <c r="I108" s="12" t="s">
        <v>8</v>
      </c>
    </row>
    <row r="110" spans="2:9" ht="14.25">
      <c r="B110" s="2" t="s">
        <v>195</v>
      </c>
      <c r="F110" s="87">
        <v>-532</v>
      </c>
      <c r="G110" s="3">
        <v>970</v>
      </c>
      <c r="H110" s="3">
        <v>137</v>
      </c>
      <c r="I110" s="3">
        <v>1533</v>
      </c>
    </row>
    <row r="111" spans="6:9" ht="14.25">
      <c r="F111" s="3"/>
      <c r="G111" s="3"/>
      <c r="I111" s="3"/>
    </row>
    <row r="112" spans="2:9" ht="14.25">
      <c r="B112" s="2" t="s">
        <v>80</v>
      </c>
      <c r="F112" s="87">
        <v>2624</v>
      </c>
      <c r="G112" s="87">
        <v>2624</v>
      </c>
      <c r="H112" s="3">
        <v>2624</v>
      </c>
      <c r="I112" s="87">
        <v>2624</v>
      </c>
    </row>
    <row r="113" spans="6:9" ht="14.25">
      <c r="F113" s="87"/>
      <c r="G113" s="87"/>
      <c r="I113" s="87"/>
    </row>
    <row r="114" spans="2:9" ht="14.25">
      <c r="B114" s="2" t="s">
        <v>142</v>
      </c>
      <c r="F114" s="68">
        <f>(F110/F112)*100</f>
        <v>-20.27439024390244</v>
      </c>
      <c r="G114" s="68">
        <f>(G110/G112)*100</f>
        <v>36.96646341463415</v>
      </c>
      <c r="H114" s="69">
        <f>(H110/H112)*100</f>
        <v>5.221036585365853</v>
      </c>
      <c r="I114" s="68">
        <f>(I110/I112)*100</f>
        <v>58.422256097560975</v>
      </c>
    </row>
    <row r="115" spans="6:9" ht="15" thickBot="1">
      <c r="F115" s="21"/>
      <c r="G115" s="21"/>
      <c r="H115" s="23"/>
      <c r="I115" s="21"/>
    </row>
    <row r="116" ht="15" thickTop="1"/>
    <row r="117" spans="1:2" ht="15">
      <c r="A117" s="65" t="s">
        <v>141</v>
      </c>
      <c r="B117" s="4" t="s">
        <v>92</v>
      </c>
    </row>
  </sheetData>
  <sheetProtection password="CCE3" sheet="1" objects="1" scenarios="1"/>
  <mergeCells count="4">
    <mergeCell ref="F31:G31"/>
    <mergeCell ref="H31:I31"/>
    <mergeCell ref="F104:G104"/>
    <mergeCell ref="H104:I104"/>
  </mergeCells>
  <printOptions horizontalCentered="1"/>
  <pageMargins left="0.5" right="0.5" top="0.75" bottom="0.45" header="0.25" footer="0.25"/>
  <pageSetup horizontalDpi="600" verticalDpi="600" orientation="portrait" paperSize="9" scale="95" r:id="rId2"/>
  <rowBreaks count="2" manualBreakCount="2">
    <brk id="57" max="8" man="1"/>
    <brk id="98"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Andersen Worldwide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ANDERSEN &amp; CO</dc:creator>
  <cp:keywords/>
  <dc:description/>
  <cp:lastModifiedBy>ley.theng.tan</cp:lastModifiedBy>
  <cp:lastPrinted>2003-11-18T10:25:05Z</cp:lastPrinted>
  <dcterms:created xsi:type="dcterms:W3CDTF">1999-03-30T08:50:13Z</dcterms:created>
  <dcterms:modified xsi:type="dcterms:W3CDTF">2003-11-19T06:21:33Z</dcterms:modified>
  <cp:category/>
  <cp:version/>
  <cp:contentType/>
  <cp:contentStatus/>
</cp:coreProperties>
</file>